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0" activeTab="4"/>
  </bookViews>
  <sheets>
    <sheet name="budynki" sheetId="1" r:id="rId1"/>
    <sheet name="elektronika" sheetId="2" r:id="rId2"/>
    <sheet name="śr. trwałe" sheetId="3" r:id="rId3"/>
    <sheet name="gotówka" sheetId="4" r:id="rId4"/>
    <sheet name="pojazdy" sheetId="5" r:id="rId5"/>
    <sheet name="szkody" sheetId="6" r:id="rId6"/>
    <sheet name="maszyny" sheetId="7" r:id="rId7"/>
    <sheet name="lokalizacje" sheetId="8" r:id="rId8"/>
  </sheets>
  <definedNames>
    <definedName name="_xlnm.Print_Area" localSheetId="0">'budynki'!$A$1:$AD$89</definedName>
    <definedName name="_xlnm.Print_Area" localSheetId="1">'elektronika'!$A$1:$D$231</definedName>
    <definedName name="_xlnm.Print_Area" localSheetId="3">'gotówka'!$A$1:$F$14</definedName>
    <definedName name="_xlnm.Print_Area" localSheetId="7">'lokalizacje'!$A$1:$C$41</definedName>
    <definedName name="_xlnm.Print_Area" localSheetId="4">'pojazdy'!$A$1:$AA$25</definedName>
    <definedName name="_xlnm.Print_Area" localSheetId="5">'szkody'!$A$1:$D$11</definedName>
    <definedName name="_xlnm.Print_Area" localSheetId="2">'śr. trwałe'!$A$1:$B$17</definedName>
  </definedNames>
  <calcPr fullCalcOnLoad="1"/>
</workbook>
</file>

<file path=xl/sharedStrings.xml><?xml version="1.0" encoding="utf-8"?>
<sst xmlns="http://schemas.openxmlformats.org/spreadsheetml/2006/main" count="940" uniqueCount="609">
  <si>
    <t>Gmina Kikół</t>
  </si>
  <si>
    <t>Tabela nr 1</t>
  </si>
  <si>
    <t>Wykaz budynków i budowli - str. 2</t>
  </si>
  <si>
    <t>Wykaz budynków i budowli - str. 3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</si>
  <si>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</si>
  <si>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</si>
  <si>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</si>
  <si>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</si>
  <si>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</si>
  <si>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</si>
  <si>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wartości</t>
  </si>
  <si>
    <t xml:space="preserve">wartość 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</si>
  <si>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</si>
  <si>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</si>
  <si>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</si>
  <si>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r>
      <t>czy na poddaszu są składkowane materiały palne?</t>
    </r>
    <r>
      <rPr>
        <b/>
        <sz val="11"/>
        <color indexed="60"/>
        <rFont val="Arial"/>
        <family val="2"/>
      </rPr>
      <t xml:space="preserve"> /TAK/NIE/NIE DOTYCZY (brak poddasza)/</t>
    </r>
  </si>
  <si>
    <r>
      <t xml:space="preserve">Opis stanu technicznego budynku wg poniższych elementów budynku </t>
    </r>
    <r>
      <rPr>
        <b/>
        <sz val="11"/>
        <color indexed="60"/>
        <rFont val="Arial"/>
        <family val="2"/>
      </rPr>
      <t>(</t>
    </r>
    <r>
      <rPr>
        <sz val="11"/>
        <color indexed="60"/>
        <rFont val="Arial"/>
        <family val="2"/>
      </rPr>
      <t xml:space="preserve">PROSZĘ WYBRAĆ: </t>
    </r>
    <r>
      <rPr>
        <b/>
        <i/>
        <sz val="11"/>
        <color indexed="60"/>
        <rFont val="Arial"/>
        <family val="2"/>
      </rPr>
      <t xml:space="preserve">bardzo doby, dobry, dosteczny, zły (do remontu) lub nie dotyczy </t>
    </r>
    <r>
      <rPr>
        <sz val="11"/>
        <color indexed="60"/>
        <rFont val="Arial"/>
        <family val="2"/>
      </rPr>
      <t>(element budyku nie występuje)</t>
    </r>
  </si>
  <si>
    <t>powierzchnia zabudowy (w m²)*</t>
  </si>
  <si>
    <t>powierzchnia użytkowa (w m²)**</t>
  </si>
  <si>
    <t>kubatura (w m³)***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</si>
  <si>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</si>
  <si>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</si>
  <si>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</si>
  <si>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</si>
  <si>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(szacunkowa wartość odtworzeniowa)   (3)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</si>
  <si>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</si>
  <si>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</si>
  <si>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</si>
  <si>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</si>
  <si>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</si>
  <si>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</si>
  <si>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</si>
  <si>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</si>
  <si>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</si>
  <si>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URZĄD GMINY</t>
  </si>
  <si>
    <t>OSP Moszczonne</t>
  </si>
  <si>
    <t xml:space="preserve">siedziba OSP </t>
  </si>
  <si>
    <t>księgowa brutto</t>
  </si>
  <si>
    <t>gaśnica,hydrant,okratowanie</t>
  </si>
  <si>
    <t>okratowanie</t>
  </si>
  <si>
    <t>2szt.GERDA</t>
  </si>
  <si>
    <t>Moszczonne 55</t>
  </si>
  <si>
    <t>12km</t>
  </si>
  <si>
    <t>20m</t>
  </si>
  <si>
    <t>OSP Ciełuchowo</t>
  </si>
  <si>
    <t>hydrant, okratownie w cz.garażowej</t>
  </si>
  <si>
    <t>kraty w części garażowej</t>
  </si>
  <si>
    <t>1 zamek</t>
  </si>
  <si>
    <t>Ciełuchowo 3</t>
  </si>
  <si>
    <t>20m dom mieszkalny</t>
  </si>
  <si>
    <t>OSP Kikół</t>
  </si>
  <si>
    <t>hydrant</t>
  </si>
  <si>
    <t>brak</t>
  </si>
  <si>
    <t>2 zamki</t>
  </si>
  <si>
    <t>ul.Targowa 1 Kikół</t>
  </si>
  <si>
    <t>8km</t>
  </si>
  <si>
    <t>wspólna ściana z bud.mieszk.</t>
  </si>
  <si>
    <t>OSP Grodzeń</t>
  </si>
  <si>
    <t>gaśnica,hydrant</t>
  </si>
  <si>
    <t>okratowanie części kuchennej</t>
  </si>
  <si>
    <t>3 zwykłe</t>
  </si>
  <si>
    <t>Grodzeń 43B</t>
  </si>
  <si>
    <t>7 m- dom</t>
  </si>
  <si>
    <t>OSP Hornówek</t>
  </si>
  <si>
    <t>Hornówek 9</t>
  </si>
  <si>
    <t>16km</t>
  </si>
  <si>
    <t>500 m budynek mieszlany</t>
  </si>
  <si>
    <t>Świetlica Lubin</t>
  </si>
  <si>
    <t>okratowanie w część.kuchennej</t>
  </si>
  <si>
    <t>Lubin 11</t>
  </si>
  <si>
    <t>11km</t>
  </si>
  <si>
    <t>60 m budynek mieszkalny</t>
  </si>
  <si>
    <t>Dworzec PKS</t>
  </si>
  <si>
    <t>gaśnice,hydrant</t>
  </si>
  <si>
    <t>kraty</t>
  </si>
  <si>
    <t>1szt</t>
  </si>
  <si>
    <t>ul.Rypińska 6,Kikół</t>
  </si>
  <si>
    <t>30m</t>
  </si>
  <si>
    <t>Garaż Dąbrówka</t>
  </si>
  <si>
    <t xml:space="preserve">garaż  OSP </t>
  </si>
  <si>
    <t>hydrant,</t>
  </si>
  <si>
    <t>pręty stalowe</t>
  </si>
  <si>
    <t>Dąbrówka 25A</t>
  </si>
  <si>
    <t>15km</t>
  </si>
  <si>
    <t>wspólna ściana z bud.mieszkalnym</t>
  </si>
  <si>
    <t>WDK Wola</t>
  </si>
  <si>
    <t xml:space="preserve">sala gimnastyczna </t>
  </si>
  <si>
    <t>gaśnica</t>
  </si>
  <si>
    <t>okratowanie(2 okna)</t>
  </si>
  <si>
    <t>Wola 71A</t>
  </si>
  <si>
    <t>100m szkoła</t>
  </si>
  <si>
    <t>GOK Kikół</t>
  </si>
  <si>
    <t>szkoła</t>
  </si>
  <si>
    <t>gaśnica,alarm</t>
  </si>
  <si>
    <t>okratowanie w 1 oknie</t>
  </si>
  <si>
    <t>2zamki</t>
  </si>
  <si>
    <t>Zboińskiego1</t>
  </si>
  <si>
    <t>5m budynek mieszkalny</t>
  </si>
  <si>
    <t>Świetlica Wolęcin</t>
  </si>
  <si>
    <t>gaśnice</t>
  </si>
  <si>
    <t>3 zamki</t>
  </si>
  <si>
    <t>Wolęcin 19</t>
  </si>
  <si>
    <t>6km</t>
  </si>
  <si>
    <t>20 m sklep</t>
  </si>
  <si>
    <t>Budynek UG</t>
  </si>
  <si>
    <t>2szt</t>
  </si>
  <si>
    <t>ul.Kościuszki 7, Kikół</t>
  </si>
  <si>
    <t>2m</t>
  </si>
  <si>
    <t>Budynek Ośrodka zdrowia</t>
  </si>
  <si>
    <t>4szt</t>
  </si>
  <si>
    <t>ul.Kościuszki 7A,Kikół</t>
  </si>
  <si>
    <t>oczyszczalnia ścieków w Lubinie</t>
  </si>
  <si>
    <t>kanalizacja sanit. II etap</t>
  </si>
  <si>
    <t>kanalizacja sanit. III etap</t>
  </si>
  <si>
    <t>kanalizacja sanit.IV etap</t>
  </si>
  <si>
    <t>745.352,47</t>
  </si>
  <si>
    <t>kanaliz.sanit.ul.Polna w Kikole</t>
  </si>
  <si>
    <t>kanaliz.sanit.ul.Radosna w Kikole</t>
  </si>
  <si>
    <t>kanaliz.sanit.ul.Wesoła w Kikole</t>
  </si>
  <si>
    <t>pomosty na Jeziorze Kikoleskim</t>
  </si>
  <si>
    <t>boisko wielofunkcyjne</t>
  </si>
  <si>
    <t>stacja uzdatniania wody Konotopie</t>
  </si>
  <si>
    <t>ujęcie wody Bielica</t>
  </si>
  <si>
    <t>stacja uzdatniania wody Kikół</t>
  </si>
  <si>
    <t>wodociąg Kikół Wieś</t>
  </si>
  <si>
    <t>wodociąg Moszczonne</t>
  </si>
  <si>
    <t>wodocią Zajeziorze</t>
  </si>
  <si>
    <t>wodociąg Kikół Wieś Korzyczewo</t>
  </si>
  <si>
    <t>wodociag Kikół Osada</t>
  </si>
  <si>
    <t>wodociąg Zajeziorze</t>
  </si>
  <si>
    <t>wodociąg Dąbrówka</t>
  </si>
  <si>
    <t>wodociąg Lubin</t>
  </si>
  <si>
    <t>wodociąg Ciełuchowo</t>
  </si>
  <si>
    <t>wodociąg Trutowo - Wymyślin</t>
  </si>
  <si>
    <t>wodociąg Lubin I</t>
  </si>
  <si>
    <t>wodociąg Lubin II</t>
  </si>
  <si>
    <t>wodociąg Wawrzonkowo</t>
  </si>
  <si>
    <t>wodociąg Wawrzonkowo-Osówka</t>
  </si>
  <si>
    <t>wodociag Kikół wieś Jarczechowo</t>
  </si>
  <si>
    <t>wodociag Sumin</t>
  </si>
  <si>
    <t>wodociąg Wola</t>
  </si>
  <si>
    <t>wodociąg Lubin - lubinek</t>
  </si>
  <si>
    <t>wodociąg Wola II</t>
  </si>
  <si>
    <t>wodociąg Wolęcin</t>
  </si>
  <si>
    <t>wodociąg Ciełuchowo II</t>
  </si>
  <si>
    <t>wodociąg Janowo</t>
  </si>
  <si>
    <t>wodociąg Dąbrówka Jeż.</t>
  </si>
  <si>
    <t>wodociąg Wola III</t>
  </si>
  <si>
    <t>wodociąg ul.Toruńska Działki</t>
  </si>
  <si>
    <t>wodociąg Grodzeń</t>
  </si>
  <si>
    <t>wodociąg Kołat-Rybniki I</t>
  </si>
  <si>
    <t>wodociąg Hornówek</t>
  </si>
  <si>
    <t>wodociąg Kołat-Rybniki II</t>
  </si>
  <si>
    <t>wodociąg Lubin - Sumin</t>
  </si>
  <si>
    <t>wodociąg ul.Wesoła Kikół</t>
  </si>
  <si>
    <t>budynek SP Trutowo</t>
  </si>
  <si>
    <t>budynek SP Grodzeń</t>
  </si>
  <si>
    <t>hala sportowa w Kikole</t>
  </si>
  <si>
    <t>Pomnik Niepodległości w Kikole</t>
  </si>
  <si>
    <t>RAZEM</t>
  </si>
  <si>
    <t>PUBLICZNE GIMNAZJUM W SUMINIE</t>
  </si>
  <si>
    <t>budynek szkolny</t>
  </si>
  <si>
    <t>TAK</t>
  </si>
  <si>
    <t>NIE</t>
  </si>
  <si>
    <t>1968/1969</t>
  </si>
  <si>
    <t>odtworzeniowa</t>
  </si>
  <si>
    <t>kraty, alarm, gaśnice</t>
  </si>
  <si>
    <t>Sumin 20, 87 - 620 Kikół</t>
  </si>
  <si>
    <t>cegła i pustak</t>
  </si>
  <si>
    <t>betonowe i drewniane</t>
  </si>
  <si>
    <t>drewniana i papa</t>
  </si>
  <si>
    <t>DOBRY</t>
  </si>
  <si>
    <t>BARDZO DOBRY</t>
  </si>
  <si>
    <t>BRAK</t>
  </si>
  <si>
    <t>nie</t>
  </si>
  <si>
    <t>tak</t>
  </si>
  <si>
    <t>budynek gospodarczy</t>
  </si>
  <si>
    <t>gospodarcze</t>
  </si>
  <si>
    <t>pustak</t>
  </si>
  <si>
    <t>akermany</t>
  </si>
  <si>
    <t>stropodach</t>
  </si>
  <si>
    <t xml:space="preserve">            DOBRY</t>
  </si>
  <si>
    <t xml:space="preserve">              BRAK</t>
  </si>
  <si>
    <t>PRZEDSZKOLE</t>
  </si>
  <si>
    <t>budynek przedszkola</t>
  </si>
  <si>
    <t>przedszkole</t>
  </si>
  <si>
    <t>gaśnice GF 2 AFX-2szt, GP 2X-1szt, GP6X-2szt, hydrant wewnętrzny W52-1szt.</t>
  </si>
  <si>
    <t>87-620 Kikół ul. Toruńska 22</t>
  </si>
  <si>
    <t>cegła</t>
  </si>
  <si>
    <t>stropy 7-27</t>
  </si>
  <si>
    <t>brak poddasza</t>
  </si>
  <si>
    <t>dobry</t>
  </si>
  <si>
    <t>nie dotyczy</t>
  </si>
  <si>
    <t>dobra</t>
  </si>
  <si>
    <t>ZESPÓŁ SZKÓŁ W KIKOLE</t>
  </si>
  <si>
    <t>Szkoła – budynek</t>
  </si>
  <si>
    <t>przeciw pożarowe – wg wymogów, alarm, kraty</t>
  </si>
  <si>
    <t>ul. Targowa 6 ; 87-620 Kikół</t>
  </si>
  <si>
    <t>pustak akermana</t>
  </si>
  <si>
    <t>blachodachówka</t>
  </si>
  <si>
    <t>9.429,00</t>
  </si>
  <si>
    <t>trzy</t>
  </si>
  <si>
    <t xml:space="preserve">         TAK</t>
  </si>
  <si>
    <t xml:space="preserve">          TAK</t>
  </si>
  <si>
    <t xml:space="preserve">       NIE</t>
  </si>
  <si>
    <t>SP WOLA</t>
  </si>
  <si>
    <t>budynek szkoły</t>
  </si>
  <si>
    <t>działalność dydaktyczno-wychowawcza</t>
  </si>
  <si>
    <t>gaśnice, hydranty zgodnie z wymaganiami p.p., alarm</t>
  </si>
  <si>
    <t>WOLA 71A, 87-620 KIKÓŁ</t>
  </si>
  <si>
    <t>drewno, blacha</t>
  </si>
  <si>
    <t>bardzo dobry</t>
  </si>
  <si>
    <t>budynek Sali gimnastycznej</t>
  </si>
  <si>
    <t>gaśnice, hydranty zgodnie z wymaganiami p.p.alarm</t>
  </si>
  <si>
    <t>pustak, papa</t>
  </si>
  <si>
    <t xml:space="preserve"> dobry</t>
  </si>
  <si>
    <t>SP CIEŁUCHOWO</t>
  </si>
  <si>
    <t>Szkoła Podstawowa W Ciełuchowie</t>
  </si>
  <si>
    <t>Gaśnice, hydranty, 1 czujnik i urządzenie alarmowe, kraty na oknach- 3 szt. , kraty na drzwi- 2 szt. , dozór pracowniczy</t>
  </si>
  <si>
    <t>ŁĄCZNIE</t>
  </si>
  <si>
    <t xml:space="preserve">** Powierzchnia użytkowa: jest to suma powierzchni wszystkich pomieszczeń służących do zaspokojenia potrzeb związanych bezpośrednio z przeznaczeniem budynku. </t>
  </si>
  <si>
    <t>*** Kubatura: jest to objętość budynku (powierzchnia całkowita, liczona w obrysie zewnętrznym wszystkich kondygnacji podziemnych i nadziemnych x wysokość kondygnacji).</t>
  </si>
  <si>
    <t>Tabela nr 2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</si>
  <si>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2006 i młodszy</t>
    </r>
  </si>
  <si>
    <t xml:space="preserve">nazwa  </t>
  </si>
  <si>
    <t>rok produkcji</t>
  </si>
  <si>
    <t>wartość (początkowa) - księgowa brutto</t>
  </si>
  <si>
    <t>monitor (skarbnik)</t>
  </si>
  <si>
    <t>MONITOR KOMPUTEROWY(KIĘGOWOŚĆ)</t>
  </si>
  <si>
    <t>MONITOR KOMPUTEROWY(POK.NR 12)</t>
  </si>
  <si>
    <t>MONITOR(INSP.OŚWIATY)</t>
  </si>
  <si>
    <t>KOMPUTER(INSP.OŚWIATY)</t>
  </si>
  <si>
    <t>DRUKARKA IGŁOWA(KASA)</t>
  </si>
  <si>
    <t>KOMPUTER(PLANOWANIE PRZESTRZENNE)</t>
  </si>
  <si>
    <t>MONITOR(PLANOWANIE PRZESTRZENNE)</t>
  </si>
  <si>
    <t>KOMPUTER Z MONITOREM(POK.NR 16)</t>
  </si>
  <si>
    <t>KOMPUTER(PŁACE)</t>
  </si>
  <si>
    <t>drukarka (USC)</t>
  </si>
  <si>
    <t>kompuer (płace)</t>
  </si>
  <si>
    <t>niszczarka do dokumentów(sekretariat)</t>
  </si>
  <si>
    <t>komputer</t>
  </si>
  <si>
    <t>drukarka</t>
  </si>
  <si>
    <t>monitor</t>
  </si>
  <si>
    <t>zestaw komputerowy</t>
  </si>
  <si>
    <t>zetaw komputerowy</t>
  </si>
  <si>
    <t>projektor cyfrowy</t>
  </si>
  <si>
    <t>kserokopiarka</t>
  </si>
  <si>
    <t>urządzenie wielofunkcyjne BRATHER (sekretarz)</t>
  </si>
  <si>
    <t>drukarka HP 1102 laserowa (skarbnik)</t>
  </si>
  <si>
    <t>BIBLIOTEKA</t>
  </si>
  <si>
    <t>Kserokopiarka Sharp AR-5316</t>
  </si>
  <si>
    <t>Drukarka laserowa HP</t>
  </si>
  <si>
    <t>Monitor Samsung LCD 19"</t>
  </si>
  <si>
    <t>Komputer</t>
  </si>
  <si>
    <t>Niszczarka do dokumentów</t>
  </si>
  <si>
    <t>Komputer /jednostka/</t>
  </si>
  <si>
    <t>Monitor LG Flatron W1934S-BN Wide 19"</t>
  </si>
  <si>
    <t>Telefax Panasonic</t>
  </si>
  <si>
    <t>GOPS</t>
  </si>
  <si>
    <t>NISZCZARKA</t>
  </si>
  <si>
    <t>ZESTAW KOMPUTEROWY</t>
  </si>
  <si>
    <t>KOMPUTER Z NAGRYWARKĄ</t>
  </si>
  <si>
    <t>DRUKARKA</t>
  </si>
  <si>
    <t>DRUKARKA LASEROWA</t>
  </si>
  <si>
    <t>TELEFAX</t>
  </si>
  <si>
    <t>PODAJNIK SHARP</t>
  </si>
  <si>
    <t>URZĄDZENIE WIELOFUNKCYJNE</t>
  </si>
  <si>
    <t>MONITORY LCD - 3 SZTUKI</t>
  </si>
  <si>
    <t xml:space="preserve">MONITOR  </t>
  </si>
  <si>
    <t xml:space="preserve">KOMPUTER  </t>
  </si>
  <si>
    <t>GZEAPO</t>
  </si>
  <si>
    <t>Monitor LCD 22” LG W2234s-BN</t>
  </si>
  <si>
    <t>Komputer E1400/2G/160GB UGK</t>
  </si>
  <si>
    <t>Monitor LCD 22” Samsung 2243 LNX</t>
  </si>
  <si>
    <t>Komputer NTT OFFICE W906G UGGZ</t>
  </si>
  <si>
    <t>Urządzenie wielofunkcyjne SHARP AR 5516N</t>
  </si>
  <si>
    <t>UPS 500 ECO EVER CDS</t>
  </si>
  <si>
    <t xml:space="preserve">Mikroskop  </t>
  </si>
  <si>
    <t xml:space="preserve"> Monitor CTR</t>
  </si>
  <si>
    <t>fax Panasonic KX-FP 207</t>
  </si>
  <si>
    <t>Mikroskop Biolux</t>
  </si>
  <si>
    <t>Komputer P4</t>
  </si>
  <si>
    <t>GRUNDIG radio CD</t>
  </si>
  <si>
    <t>Telewizor THOMPSON 32'</t>
  </si>
  <si>
    <t>Odtwarzacz DVD SAMSUNG</t>
  </si>
  <si>
    <t>Odtwarzacz DVD TOSHIBA</t>
  </si>
  <si>
    <t>Telewizor SAMSUNG 32'</t>
  </si>
  <si>
    <t>drukarka Brother – 350C</t>
  </si>
  <si>
    <t>Drukarka HEWLETT PACKDRD</t>
  </si>
  <si>
    <t>Komputer "HARRY"NTT ETIUDA x 4 szt x 1 961,00</t>
  </si>
  <si>
    <t>Monitor SAMSUNG SN795DF x 4 szt x 551,00</t>
  </si>
  <si>
    <t>Komputer VOBIS DIGITAL x 9 szt x 1 825,00</t>
  </si>
  <si>
    <t>Jedn. Centr. Vobis Digital LX Lider 1000499038</t>
  </si>
  <si>
    <t>Jedn. Centr. Vobis Digital 1000496662</t>
  </si>
  <si>
    <t>Drukarka laserowa HP Laser Jet P2015m</t>
  </si>
  <si>
    <t>Odtwarzacz DVD LG 9700</t>
  </si>
  <si>
    <t>Wideoprojektor NEC VT 59</t>
  </si>
  <si>
    <t>Monitor LDC 17'' - Samsung 710N x 11 szt x 576,00</t>
  </si>
  <si>
    <t>Przełącznik sieciowy 19'' Linksys SRW224G4 - EU</t>
  </si>
  <si>
    <t>Komputer INTELQ66002</t>
  </si>
  <si>
    <t>Monotor DELL 17 LCD</t>
  </si>
  <si>
    <t>Tablica interaktywna wraz z oprogramowaniem 2 szt.</t>
  </si>
  <si>
    <t>Kopiarka Ricoh</t>
  </si>
  <si>
    <t>Kopiarka Sharp AR- 5316</t>
  </si>
  <si>
    <t>Zestaw komputerowy 1 szt</t>
  </si>
  <si>
    <t xml:space="preserve">zestaw komputerowy  </t>
  </si>
  <si>
    <t>Zestaw komputerowy Actina Sierra 9 szt.</t>
  </si>
  <si>
    <t>skaner A4 HP Company</t>
  </si>
  <si>
    <t xml:space="preserve">Drukarka Laserowa HP Laser Jet   </t>
  </si>
  <si>
    <t>Komputer przenośny Latitude D531</t>
  </si>
  <si>
    <t>Wideoprojektor Benq Corpore</t>
  </si>
  <si>
    <t xml:space="preserve">zestaw komputerowy  10 szt. </t>
  </si>
  <si>
    <t>durkarka Samsung ML-1665</t>
  </si>
  <si>
    <t>komputer 323/2004 WIN XP</t>
  </si>
  <si>
    <t>komputer 470/2004/ WIN XPH</t>
  </si>
  <si>
    <t>Urządzenie wielofunkcyjne SHARP AR531 GG</t>
  </si>
  <si>
    <t>komputer NTT ETIUDA</t>
  </si>
  <si>
    <t>Monitor 17" Synck Master 795DF</t>
  </si>
  <si>
    <t>Wielofunkcyjne urządzenie sieciowe (skaner, drukarka,, kopiarka)HP LASER JET</t>
  </si>
  <si>
    <t>Zestaw komputerowy: Serwer (bez monitora) Vobis digital LX Lider, klawiatura MT 135K PS/2, mysz optyczna M-SBF90 PS/2</t>
  </si>
  <si>
    <r>
      <t xml:space="preserve">Zestaw komputerowy: Uczniowska stacja robocza z syst. Operacyjnym (bez monitora) Vobis Digital MX Junior PRO z syst. Operacyjnym, klawiatura MT135K PS/2, mysz optyczna M-SBF90 PS/2, mikrofon stacjonarny DIALOG 320, słuchawki bez mikrofonu DIALOG 220, przedłużacz do słuchawek AK 203, rozdzielacz sygnału AB-AV 105 </t>
    </r>
    <r>
      <rPr>
        <b/>
        <sz val="11"/>
        <rFont val="Arial"/>
        <family val="2"/>
      </rPr>
      <t>- 9 szt.</t>
    </r>
  </si>
  <si>
    <t>Zestaw komputerowy: komputer z nagrywarką DVD, portem FireWire Vobis Digital MX Junior PRO z syst. Operacyjnym, klawiatura MT135K PS/2, mysz optyczna M-SBF90 PS/2, mikrofon stacjonarny DIALOG 320, słuchawki bez mikrofonu DIALOG 220, przedłużacz do słuchawek AK 203, rozdzielacz sygnału AB-AV 105, głośniki aktywne CE308</t>
  </si>
  <si>
    <t>Skaner A4 HP SkanJet 3800</t>
  </si>
  <si>
    <t>Sieciowa drukarka laserowa czarno-biała HP LaserJet P2015n</t>
  </si>
  <si>
    <r>
      <t xml:space="preserve">Monitor LCD 17" Samsung 710N - </t>
    </r>
    <r>
      <rPr>
        <b/>
        <sz val="11"/>
        <rFont val="Arial"/>
        <family val="2"/>
      </rPr>
      <t>11 szt.</t>
    </r>
  </si>
  <si>
    <t>Sieć komputerowa</t>
  </si>
  <si>
    <t>Jednostka Centralna NTT Busines W6741</t>
  </si>
  <si>
    <t>Wielofunkcyjne urządzenie sieciowe Samsung SCX-4720FN</t>
  </si>
  <si>
    <t>Monitor LCD Samsung SyncMaster 720n</t>
  </si>
  <si>
    <t>TV LCD LG42 LD</t>
  </si>
  <si>
    <t>Tablica interaktywna z oprogramowaniem</t>
  </si>
  <si>
    <t>Projektor do tablicy interaktywnej</t>
  </si>
  <si>
    <t>Drukarka Kyocera FS-920</t>
  </si>
  <si>
    <t>Monitor Belinea 101715</t>
  </si>
  <si>
    <t>Skaner HP SJ 3800 (L1945A)</t>
  </si>
  <si>
    <t>Zestaw serwera incomNet Serwer INS001 z klawiaturą i myszką komputerową</t>
  </si>
  <si>
    <t>Stacja robocza PC COMBO + Zestaw komputrowy Incom WorkStation IW9002+ z klawiaturą, myszką, mikrofonem i słuchawkami ( z syst. Operacyjnym)</t>
  </si>
  <si>
    <t>Stacja robocza PC DVD + ZESTAW KOMPUTEROWY Incom WorkStation IWS002 DVD+ ( z syst. Operacyjnym) z klawiaturą, myszką, mokrofonem i słuchawkami i głośnikami</t>
  </si>
  <si>
    <t>Zestaw komputerowy C1000 MEZ</t>
  </si>
  <si>
    <t>Komputer z oprzyrząd. Z nagrywarką</t>
  </si>
  <si>
    <t>Ksertokopiarka "Canon"</t>
  </si>
  <si>
    <t>Ms Windows XP</t>
  </si>
  <si>
    <t>Router</t>
  </si>
  <si>
    <t>Program "Kasperky"- do pracowni</t>
  </si>
  <si>
    <t>UPS Mustek Power Must 600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</si>
  <si>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2006 i młodszy</t>
    </r>
  </si>
  <si>
    <t>nazwa środka trwałego</t>
  </si>
  <si>
    <t>komputer przenośny( Wójt)</t>
  </si>
  <si>
    <t>lokalizator magnetyczny</t>
  </si>
  <si>
    <t>komputer przenośny(Z-ca Wojta)</t>
  </si>
  <si>
    <t>notebook</t>
  </si>
  <si>
    <t>notebook Dell</t>
  </si>
  <si>
    <t>KALKULATOR</t>
  </si>
  <si>
    <t>LAPTOP</t>
  </si>
  <si>
    <t>BINDOWNICA</t>
  </si>
  <si>
    <t>APARAT CYFROWY</t>
  </si>
  <si>
    <t>PROJEKTOR Z EKRANEM</t>
  </si>
  <si>
    <t>LAMINATOR</t>
  </si>
  <si>
    <t>GILOTYNA</t>
  </si>
  <si>
    <t>TERMOBINDOWNICA</t>
  </si>
  <si>
    <t>PUBLICZE GIMNAZJUM W SUMINIE</t>
  </si>
  <si>
    <t>Komputer przenośny</t>
  </si>
  <si>
    <t>Notebok + akcesoria z oprogramowaniem</t>
  </si>
  <si>
    <t>Notebok Samsung</t>
  </si>
  <si>
    <t>Komputer przenośny HP Compaq 6710b</t>
  </si>
  <si>
    <t>Zestaw nagłośniający AS 1</t>
  </si>
  <si>
    <t>Notebook ASUS B53F 2 szt.</t>
  </si>
  <si>
    <t>Wizualizer QOMO QD3100</t>
  </si>
  <si>
    <t>Projektor o bardzo krótkiej ogniskowej Hitachi ED- A101 2 szt.</t>
  </si>
  <si>
    <t>Keyboard YAMAHA PSC-450</t>
  </si>
  <si>
    <t>wzmacniacz estradowy</t>
  </si>
  <si>
    <t>kolumna Magnum 345 – 2 szt.</t>
  </si>
  <si>
    <t>Komputer przenośny z syst operacyjnym: HP Compaq 6710b, mysz optyczna M-BT96a USB, torba do komp., głośniki aktywne CE308</t>
  </si>
  <si>
    <t>Wideoprojektor NEC VT59 (przenośny)</t>
  </si>
  <si>
    <t>Laptop ASUS K52N</t>
  </si>
  <si>
    <t>Notebook HP G62</t>
  </si>
  <si>
    <t>Projektor ACER X 100</t>
  </si>
  <si>
    <t>Notebook HP 9GGRV</t>
  </si>
  <si>
    <t>Notebook ASUS B53F do tablicy interaktywnej</t>
  </si>
  <si>
    <t>Notebook z torbą i myszą w komplecie DELL Latitude D510 ( z syst. Operacyjnym) oraz głośniki aktywne TGR-2-200-B-3 200W</t>
  </si>
  <si>
    <t>Projektor NEC VT 48</t>
  </si>
  <si>
    <t>4. Oprogramowanie (proszę podać łączną wartość oprogramowania)</t>
  </si>
  <si>
    <t>Tabela nr 3</t>
  </si>
  <si>
    <t>GRUPY ŚRODKÓW TRWAŁYCH I INNYCH</t>
  </si>
  <si>
    <t>WARTOŚĆ KSIĘGOWA BRUTTO (łączna wartość wszystkich środków ewidencjonowanych w poszczególnej grupie księgowej)</t>
  </si>
  <si>
    <t>SP W CIEŁUCHOWIE</t>
  </si>
  <si>
    <t>środki obrotowe (zapasy)</t>
  </si>
  <si>
    <t>cena zakupu/wytworzenia</t>
  </si>
  <si>
    <t>maksymalny dzienny stan przewidywany w okresie ubezpieczenia</t>
  </si>
  <si>
    <t>Tabela nr 4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</si>
  <si>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</si>
  <si>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>lp</t>
  </si>
  <si>
    <t>Punk kasowy</t>
  </si>
  <si>
    <t>Maksymalny stan wartości pieniężnych przechowywanych w godzinach pracy</t>
  </si>
  <si>
    <t>Maksymalny stan wartości pieniężnych przechowywanych poza godzinami pracy</t>
  </si>
  <si>
    <t>Gotówka przechowywana w:   1.kasetce metalowej,   2.kasie pancernej lub sejfie: przymocowanych do podłoża/nie przymocowanych</t>
  </si>
  <si>
    <t>Zabezpieczenia przeciwkradzieżowe i przeciwrabunkowe</t>
  </si>
  <si>
    <t>Urząd Gminy w Kikole</t>
  </si>
  <si>
    <t>50.000,00 zł</t>
  </si>
  <si>
    <t>3.000,00 zł</t>
  </si>
  <si>
    <t>Kasetka metalowa, szafa metalowa</t>
  </si>
  <si>
    <t>Antywłamaniowy zamek GERDA, krata na drzwi, kłódka antywłamaniowa, walizka do przenoszenia pieniędzy z zabezpieczeniem technicznym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</si>
  <si>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</si>
  <si>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</si>
  <si>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</si>
  <si>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</si>
  <si>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</si>
  <si>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>codziennie w dni robocze</t>
  </si>
  <si>
    <t xml:space="preserve">Kikół - Bank Spółdzielczy </t>
  </si>
  <si>
    <t>Pieszo oraz samochodem osobowym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</si>
  <si>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</si>
  <si>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</si>
  <si>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</si>
  <si>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</si>
  <si>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</si>
  <si>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</si>
  <si>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</si>
  <si>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</si>
  <si>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</si>
  <si>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</si>
  <si>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</si>
  <si>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</si>
  <si>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</si>
  <si>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</si>
  <si>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</si>
  <si>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</si>
  <si>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</si>
  <si>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</si>
  <si>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</si>
  <si>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t xml:space="preserve">Rodzaj wartości pojazdu               </t>
    </r>
    <r>
      <rPr>
        <sz val="11"/>
        <rFont val="Arial"/>
        <family val="2"/>
      </rPr>
      <t xml:space="preserve"> (z VAT / Bez VAT)</t>
    </r>
  </si>
  <si>
    <t>Wyposażenie dodatkowe**</t>
  </si>
  <si>
    <t>Okres ubezpieczenia OC i NW</t>
  </si>
  <si>
    <t>Okres ubezpieczenia AC i KR</t>
  </si>
  <si>
    <r>
      <t>Zielona Karta***</t>
    </r>
    <r>
      <rPr>
        <sz val="11"/>
        <rFont val="Arial"/>
        <family val="2"/>
      </rPr>
      <t xml:space="preserve"> (kraj)</t>
    </r>
  </si>
  <si>
    <t>rodzaj</t>
  </si>
  <si>
    <t>wartość</t>
  </si>
  <si>
    <t>Od</t>
  </si>
  <si>
    <t>Do</t>
  </si>
  <si>
    <t>STAR</t>
  </si>
  <si>
    <t>A-266</t>
  </si>
  <si>
    <t>WLH 835B</t>
  </si>
  <si>
    <t>pożarniczy</t>
  </si>
  <si>
    <t>prądownice wodne 2 szt. zakup 2008 - 390zł, wąż ssawny zakup 2008 - 707zł, wąż tłoczny 52 2 odc. zakup 2006 - 363zł</t>
  </si>
  <si>
    <t>1.460 zł</t>
  </si>
  <si>
    <t>10.06.1986</t>
  </si>
  <si>
    <t>15.07.2012</t>
  </si>
  <si>
    <t>POJAZD GARAŻOWANY</t>
  </si>
  <si>
    <t xml:space="preserve">01.01.2012 </t>
  </si>
  <si>
    <t xml:space="preserve">31.12.2012 </t>
  </si>
  <si>
    <t>ŻUK</t>
  </si>
  <si>
    <t>A-15</t>
  </si>
  <si>
    <t>WKS 8808</t>
  </si>
  <si>
    <t>rozdzielacz kulowy zakup 2008 - 900zł, 6 odc. węża tłocznego W-52 zakup 2008 - 1079zł, 3 odc. węża W-75 zakup 2008 - 749zł, prądownica wodna zamykana zakup 2010 - 197zł, 3 odc. węża tłocznego 52/20 zakup 2010 - 724zł, reflektor akumulatorowy zakup 2010 - 73zł</t>
  </si>
  <si>
    <t>3.722 zł</t>
  </si>
  <si>
    <t>01.01.1968</t>
  </si>
  <si>
    <t>07.06.2012</t>
  </si>
  <si>
    <t>WLR 161D</t>
  </si>
  <si>
    <t>2 węże ssawne PCV zakup 2007 - 567zł</t>
  </si>
  <si>
    <t>01.01.1972</t>
  </si>
  <si>
    <t>09.12.2011</t>
  </si>
  <si>
    <t>WLR 9894</t>
  </si>
  <si>
    <t>prądownice wodne 2 szt. zakup 2010 - 395zł, latarka akumulatorowa zakup 2010 - 114zł, 9 odc. węża tłocznego W 52 zakup 2010 - 1.629zł łącznie, wąż tłoczny W75 zakup 2010 - 251 zł, 3 przełączniki 75/52 zakup 2010 za 126zł</t>
  </si>
  <si>
    <t>2.515 zł</t>
  </si>
  <si>
    <t>20.05.1987</t>
  </si>
  <si>
    <t>27.09.2011</t>
  </si>
  <si>
    <t>FORD</t>
  </si>
  <si>
    <t>TRANSIT</t>
  </si>
  <si>
    <t>WFOLXXGGVLVG90666</t>
  </si>
  <si>
    <t>CLI 42 NY</t>
  </si>
  <si>
    <t>specjalny</t>
  </si>
  <si>
    <t xml:space="preserve">rozdzielacz kulowy zakup 12.07.2006 - 1.634zł, 3 tłumice gumowe zakup 2009 - 321zł, </t>
  </si>
  <si>
    <t>1.955 zł</t>
  </si>
  <si>
    <t>23.08.2011</t>
  </si>
  <si>
    <t xml:space="preserve">02.09.2012 </t>
  </si>
  <si>
    <t xml:space="preserve">01.09.2013 </t>
  </si>
  <si>
    <t>A-06B</t>
  </si>
  <si>
    <t>H 0473067</t>
  </si>
  <si>
    <t>CLI 23AW</t>
  </si>
  <si>
    <t>27.08.1987</t>
  </si>
  <si>
    <t>26.01.2012</t>
  </si>
  <si>
    <t xml:space="preserve">17.02.2012 </t>
  </si>
  <si>
    <t xml:space="preserve">16.02.2013 </t>
  </si>
  <si>
    <t>Volkswagen</t>
  </si>
  <si>
    <t>TRANSPORTER</t>
  </si>
  <si>
    <t>WV2ZZZ70ZCH128709</t>
  </si>
  <si>
    <t>CLI 64RP</t>
  </si>
  <si>
    <t>01.05.2012</t>
  </si>
  <si>
    <t xml:space="preserve">15.06.2012 </t>
  </si>
  <si>
    <t>14.06.2013</t>
  </si>
  <si>
    <t>MAN</t>
  </si>
  <si>
    <t>TGL 12.240</t>
  </si>
  <si>
    <t>WMAN04ZZ87Y187940</t>
  </si>
  <si>
    <t>CLI 70JW</t>
  </si>
  <si>
    <t>hydrauliczny sprzęt ratowniczy zakup 16.09.2009 - 26.405 zł, drabina pożarnicza DNW zakup 19.08.2008  - 3.252 zł, przecinarka spalinowa zakup 2008 2.850 zł, pompa pływająca zakup 24.11.2008 - 4.601 zł, 8 odc. węży W-75 zakup 28.12.2007 - 1.617zł, butle AUREL 2 szt. zakup 28.12.2008 - 2.137 zł, 8 odc. węży W-52 zakup 11.10.2005 - 927 zł, aparty oddechowe 2 szt. zakup 10.10.2005 - 8.560 zł, 2 szt. smoli ssawne zakup 2008 - 1.414 zł, węże ssawne 2 szt. zakup 2008 - 567 zł, zbiornik wodny zakup 2008 - 850zł, radiotelefon nasobny 2 szt. zakup 2006 - 2.546zł, szlifierka kątowa zakup 2006 rok - 640 zł, piła spalinowa STIHL zakup 2001 - 1.750zł, pompa szlamowa zakup 2005 - 2.890 zł, piła do betonu i stali zakup 2007 - 3.540zł, deska ortopedyczna zakup 2007 - 1.530zł, pompa szlamowa zakup 2005 - 3.200zł</t>
  </si>
  <si>
    <t>69.276 zł</t>
  </si>
  <si>
    <t>17.12.2007</t>
  </si>
  <si>
    <t>08.12.2011</t>
  </si>
  <si>
    <t xml:space="preserve">18.12.2011 </t>
  </si>
  <si>
    <t xml:space="preserve">17.12.2012 </t>
  </si>
  <si>
    <t>FS LUBIN</t>
  </si>
  <si>
    <t>ŻUK A6</t>
  </si>
  <si>
    <t>CLI H965</t>
  </si>
  <si>
    <t>06.08.1982</t>
  </si>
  <si>
    <t>04.03.2012</t>
  </si>
  <si>
    <t xml:space="preserve">17.05.2012 </t>
  </si>
  <si>
    <t xml:space="preserve">16.05.2013 </t>
  </si>
  <si>
    <t>Lublin</t>
  </si>
  <si>
    <t>SUL351417X0011871</t>
  </si>
  <si>
    <t>BDA 405C</t>
  </si>
  <si>
    <t>osobowy</t>
  </si>
  <si>
    <t xml:space="preserve">21.06.2012 </t>
  </si>
  <si>
    <t xml:space="preserve">20.06.2013 </t>
  </si>
  <si>
    <t>Transporter T5</t>
  </si>
  <si>
    <t>WV2ZZZ7HZ9H063469</t>
  </si>
  <si>
    <t>CLI 60ME</t>
  </si>
  <si>
    <t xml:space="preserve">29.10.2011 </t>
  </si>
  <si>
    <t xml:space="preserve">28.10.2012 </t>
  </si>
  <si>
    <t>Mercedes benz</t>
  </si>
  <si>
    <t>0303-11R</t>
  </si>
  <si>
    <t>WDB30012113055184</t>
  </si>
  <si>
    <t>CLI 44JS</t>
  </si>
  <si>
    <t>autobus</t>
  </si>
  <si>
    <t>--------</t>
  </si>
  <si>
    <t>-------</t>
  </si>
  <si>
    <t xml:space="preserve">15.09.2012 </t>
  </si>
  <si>
    <t xml:space="preserve">14.09.2013 </t>
  </si>
  <si>
    <t>---------</t>
  </si>
  <si>
    <t>----------</t>
  </si>
  <si>
    <t>AUTOSAN</t>
  </si>
  <si>
    <t>A0909L SMYK</t>
  </si>
  <si>
    <t>SUADW3CFT8S680892</t>
  </si>
  <si>
    <t>CLI 10LW</t>
  </si>
  <si>
    <t xml:space="preserve">26.08.2012 </t>
  </si>
  <si>
    <t xml:space="preserve">25.08.2013 </t>
  </si>
  <si>
    <t>25.08.2013</t>
  </si>
  <si>
    <t xml:space="preserve">FIAT PALIO </t>
  </si>
  <si>
    <t>WEEKEND</t>
  </si>
  <si>
    <t>SUF17800003067010</t>
  </si>
  <si>
    <t>CLI22AG</t>
  </si>
  <si>
    <t>OSOBOWY</t>
  </si>
  <si>
    <t>30.06.2000</t>
  </si>
  <si>
    <t>07.01.2012</t>
  </si>
  <si>
    <t>900km</t>
  </si>
  <si>
    <t xml:space="preserve">13.01.2012 </t>
  </si>
  <si>
    <t xml:space="preserve">12.01.2013 </t>
  </si>
  <si>
    <t>Tabela nr 6</t>
  </si>
  <si>
    <t>Informacje o szkodach w ostatnich 3 latach</t>
  </si>
  <si>
    <t>Rok</t>
  </si>
  <si>
    <t>Liczba szkód</t>
  </si>
  <si>
    <t>Suma wypłaconych przez Ubezpieczyciela (zakład ubezpieczeń) odszkodowań</t>
  </si>
  <si>
    <t>Krótki opis szkód</t>
  </si>
  <si>
    <t>AC</t>
  </si>
  <si>
    <t>OC Delikt</t>
  </si>
  <si>
    <t>szyby</t>
  </si>
  <si>
    <t>Tabela nr 7</t>
  </si>
  <si>
    <t>Wykaz maszyn i urządzeń</t>
  </si>
  <si>
    <t>L.P.</t>
  </si>
  <si>
    <t>Nazwa maszyny (urządzenia)</t>
  </si>
  <si>
    <t>Numer seryjny</t>
  </si>
  <si>
    <t>Moc, wydajność, ciśnienie</t>
  </si>
  <si>
    <t>Rok produkcji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</si>
  <si>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</si>
  <si>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</si>
  <si>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</si>
  <si>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</si>
  <si>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</si>
  <si>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Kocioł Olejowy</t>
  </si>
  <si>
    <t xml:space="preserve">Kotłownia z oprzyrządzeniem </t>
  </si>
  <si>
    <t>Studnie</t>
  </si>
  <si>
    <t xml:space="preserve">Szafa chłodnicza </t>
  </si>
  <si>
    <t>Tabela nr 8</t>
  </si>
  <si>
    <t>WYKAZ WSZYSTKICH LOKALIZACJI, W KTÓRYCH PROWADZONA JEST DZIAŁALNOŚĆ ORAZ LOKALIZACJI, GDZIE ZNAJDUJE SIĘ MIENIE NALEŻĄCE DO PAŃSTWA JEDNOSTKI (nie wykazane w tabeli dotyczacej budynków i budowli)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</si>
  <si>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</si>
  <si>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</si>
  <si>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</si>
  <si>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</si>
  <si>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Biblioteka</t>
  </si>
  <si>
    <t>87-620 Kikół Pl. Kościuszki 7A</t>
  </si>
  <si>
    <t>alarm, gaśnice p.poż.,hydrant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</si>
  <si>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</si>
  <si>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</si>
  <si>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</si>
  <si>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</si>
  <si>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</si>
  <si>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</si>
  <si>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</si>
  <si>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</si>
  <si>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</si>
  <si>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</si>
  <si>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</si>
  <si>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</si>
  <si>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</si>
  <si>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</si>
  <si>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</si>
  <si>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</si>
  <si>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</si>
  <si>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</si>
  <si>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</si>
  <si>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</si>
  <si>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</si>
  <si>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</si>
  <si>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Zabezpieczenia :</t>
  </si>
  <si>
    <t>przeciwpożarowe:</t>
  </si>
  <si>
    <t>gaśnice  (rodzaj, ilość)</t>
  </si>
  <si>
    <t>hudranty</t>
  </si>
  <si>
    <t>czujniki i urządzenia alarmowe</t>
  </si>
  <si>
    <t>przeciwkradzieżowe:</t>
  </si>
  <si>
    <t xml:space="preserve">kraty na oknach, alarmy, dozór (pracowniczy, </t>
  </si>
  <si>
    <t>agencji ochrony, całodobowy, część doby)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</si>
</sst>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_-* #,##0.00&quot; zł&quot;_-;\-* #,##0.00&quot; zł&quot;_-;_-* \-??&quot; zł&quot;_-;_-@_-"/>
    <numFmt numFmtId="167" formatCode="#,##0.00"/>
    <numFmt numFmtId="168" formatCode="0.00"/>
    <numFmt numFmtId="169" formatCode="#,##0&quot; zł&quot;;[RED]\-#,##0&quot; zł&quot;"/>
    <numFmt numFmtId="170" formatCode="D/MM/YYYY"/>
    <numFmt numFmtId="171" formatCode="\ #,##0.00&quot; zł &quot;;\-#,##0.00&quot; zł &quot;;&quot; -&quot;#&quot; zł &quot;;@\ "/>
    <numFmt numFmtId="172" formatCode="#,##0.00&quot; zł &quot;;\-#,##0.00&quot; zł &quot;;&quot; -&quot;#&quot; zł &quot;;@\ 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i/>
      <sz val="11"/>
      <color indexed="6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9" fillId="3" borderId="0" applyNumberFormat="0" applyBorder="0" applyAlignment="0" applyProtection="0"/>
  </cellStyleXfs>
  <cellXfs count="250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4" fontId="2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21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22" fillId="0" borderId="13" xfId="0" applyFont="1" applyFill="1" applyBorder="1" applyAlignment="1">
      <alignment horizontal="right" vertical="center"/>
    </xf>
    <xf numFmtId="164" fontId="22" fillId="0" borderId="0" xfId="0" applyFont="1" applyFill="1" applyBorder="1" applyAlignment="1">
      <alignment horizontal="right" vertical="center"/>
    </xf>
    <xf numFmtId="164" fontId="23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 wrapText="1"/>
    </xf>
    <xf numFmtId="164" fontId="0" fillId="0" borderId="0" xfId="0" applyFont="1" applyFill="1" applyAlignment="1">
      <alignment vertical="center" wrapText="1"/>
    </xf>
    <xf numFmtId="164" fontId="21" fillId="0" borderId="14" xfId="0" applyFont="1" applyFill="1" applyBorder="1" applyAlignment="1">
      <alignment horizontal="center" vertical="center" wrapText="1"/>
    </xf>
    <xf numFmtId="164" fontId="21" fillId="0" borderId="15" xfId="0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horizontal="center" vertical="center" wrapText="1"/>
    </xf>
    <xf numFmtId="165" fontId="21" fillId="0" borderId="15" xfId="0" applyNumberFormat="1" applyFont="1" applyFill="1" applyBorder="1" applyAlignment="1">
      <alignment horizontal="center" vertical="center" wrapText="1"/>
    </xf>
    <xf numFmtId="164" fontId="21" fillId="24" borderId="16" xfId="0" applyFont="1" applyFill="1" applyBorder="1" applyAlignment="1">
      <alignment horizontal="center" vertical="center" wrapText="1"/>
    </xf>
    <xf numFmtId="164" fontId="21" fillId="25" borderId="15" xfId="0" applyFont="1" applyFill="1" applyBorder="1" applyAlignment="1">
      <alignment horizontal="center" vertical="center" wrapText="1"/>
    </xf>
    <xf numFmtId="164" fontId="21" fillId="0" borderId="17" xfId="0" applyFont="1" applyFill="1" applyBorder="1" applyAlignment="1">
      <alignment horizontal="center" vertical="center" wrapText="1"/>
    </xf>
    <xf numFmtId="164" fontId="21" fillId="24" borderId="18" xfId="0" applyFont="1" applyFill="1" applyBorder="1" applyAlignment="1">
      <alignment horizontal="center" vertical="center" wrapText="1"/>
    </xf>
    <xf numFmtId="164" fontId="21" fillId="0" borderId="18" xfId="0" applyFont="1" applyFill="1" applyBorder="1" applyAlignment="1">
      <alignment horizontal="center" vertical="center" wrapText="1"/>
    </xf>
    <xf numFmtId="164" fontId="21" fillId="5" borderId="19" xfId="0" applyFont="1" applyFill="1" applyBorder="1" applyAlignment="1">
      <alignment horizontal="center" vertical="center" wrapText="1"/>
    </xf>
    <xf numFmtId="165" fontId="21" fillId="5" borderId="19" xfId="0" applyNumberFormat="1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vertical="center" wrapText="1"/>
    </xf>
    <xf numFmtId="164" fontId="27" fillId="0" borderId="20" xfId="0" applyFont="1" applyBorder="1" applyAlignment="1">
      <alignment vertical="center" wrapText="1"/>
    </xf>
    <xf numFmtId="164" fontId="27" fillId="0" borderId="20" xfId="0" applyFont="1" applyFill="1" applyBorder="1" applyAlignment="1">
      <alignment horizontal="center" vertical="center" wrapText="1"/>
    </xf>
    <xf numFmtId="165" fontId="27" fillId="0" borderId="20" xfId="0" applyNumberFormat="1" applyFont="1" applyBorder="1" applyAlignment="1">
      <alignment horizontal="right" vertical="center" wrapText="1"/>
    </xf>
    <xf numFmtId="167" fontId="28" fillId="0" borderId="20" xfId="0" applyNumberFormat="1" applyFont="1" applyFill="1" applyBorder="1" applyAlignment="1">
      <alignment vertical="center" wrapText="1"/>
    </xf>
    <xf numFmtId="164" fontId="27" fillId="0" borderId="20" xfId="0" applyFont="1" applyFill="1" applyBorder="1" applyAlignment="1">
      <alignment/>
    </xf>
    <xf numFmtId="164" fontId="27" fillId="0" borderId="19" xfId="0" applyFont="1" applyFill="1" applyBorder="1" applyAlignment="1">
      <alignment vertical="center" wrapText="1"/>
    </xf>
    <xf numFmtId="164" fontId="27" fillId="0" borderId="19" xfId="0" applyFont="1" applyBorder="1" applyAlignment="1">
      <alignment vertical="center" wrapText="1"/>
    </xf>
    <xf numFmtId="164" fontId="27" fillId="0" borderId="19" xfId="0" applyFont="1" applyFill="1" applyBorder="1" applyAlignment="1">
      <alignment horizontal="center" vertical="center" wrapText="1"/>
    </xf>
    <xf numFmtId="165" fontId="27" fillId="0" borderId="19" xfId="0" applyNumberFormat="1" applyFont="1" applyBorder="1" applyAlignment="1">
      <alignment horizontal="right" vertical="center" wrapText="1"/>
    </xf>
    <xf numFmtId="164" fontId="28" fillId="0" borderId="19" xfId="0" applyFont="1" applyFill="1" applyBorder="1" applyAlignment="1">
      <alignment vertical="center" wrapText="1"/>
    </xf>
    <xf numFmtId="164" fontId="27" fillId="0" borderId="19" xfId="0" applyFont="1" applyFill="1" applyBorder="1" applyAlignment="1">
      <alignment/>
    </xf>
    <xf numFmtId="165" fontId="27" fillId="0" borderId="19" xfId="0" applyNumberFormat="1" applyFont="1" applyFill="1" applyBorder="1" applyAlignment="1">
      <alignment vertical="center" wrapText="1"/>
    </xf>
    <xf numFmtId="164" fontId="27" fillId="0" borderId="19" xfId="0" applyFont="1" applyBorder="1" applyAlignment="1">
      <alignment/>
    </xf>
    <xf numFmtId="165" fontId="27" fillId="0" borderId="19" xfId="0" applyNumberFormat="1" applyFont="1" applyFill="1" applyBorder="1" applyAlignment="1">
      <alignment horizontal="right" vertical="center" wrapText="1"/>
    </xf>
    <xf numFmtId="164" fontId="27" fillId="0" borderId="21" xfId="0" applyFont="1" applyFill="1" applyBorder="1" applyAlignment="1">
      <alignment/>
    </xf>
    <xf numFmtId="165" fontId="21" fillId="0" borderId="18" xfId="0" applyNumberFormat="1" applyFont="1" applyFill="1" applyBorder="1" applyAlignment="1">
      <alignment vertical="center" wrapText="1"/>
    </xf>
    <xf numFmtId="164" fontId="28" fillId="0" borderId="22" xfId="0" applyFont="1" applyFill="1" applyBorder="1" applyAlignment="1">
      <alignment vertical="center" wrapText="1"/>
    </xf>
    <xf numFmtId="164" fontId="27" fillId="0" borderId="23" xfId="0" applyFont="1" applyFill="1" applyBorder="1" applyAlignment="1">
      <alignment vertical="center" wrapText="1"/>
    </xf>
    <xf numFmtId="164" fontId="27" fillId="0" borderId="23" xfId="0" applyFont="1" applyFill="1" applyBorder="1" applyAlignment="1">
      <alignment/>
    </xf>
    <xf numFmtId="164" fontId="27" fillId="0" borderId="22" xfId="0" applyFont="1" applyFill="1" applyBorder="1" applyAlignment="1">
      <alignment/>
    </xf>
    <xf numFmtId="165" fontId="27" fillId="5" borderId="19" xfId="0" applyNumberFormat="1" applyFont="1" applyFill="1" applyBorder="1" applyAlignment="1">
      <alignment vertical="center" wrapText="1"/>
    </xf>
    <xf numFmtId="164" fontId="28" fillId="5" borderId="19" xfId="0" applyFont="1" applyFill="1" applyBorder="1" applyAlignment="1">
      <alignment vertical="center" wrapText="1"/>
    </xf>
    <xf numFmtId="164" fontId="27" fillId="5" borderId="19" xfId="0" applyFont="1" applyFill="1" applyBorder="1" applyAlignment="1">
      <alignment vertical="center" wrapText="1"/>
    </xf>
    <xf numFmtId="164" fontId="27" fillId="5" borderId="19" xfId="0" applyFont="1" applyFill="1" applyBorder="1" applyAlignment="1">
      <alignment/>
    </xf>
    <xf numFmtId="164" fontId="27" fillId="5" borderId="21" xfId="0" applyFont="1" applyFill="1" applyBorder="1" applyAlignment="1">
      <alignment/>
    </xf>
    <xf numFmtId="164" fontId="21" fillId="0" borderId="19" xfId="0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wrapText="1"/>
    </xf>
    <xf numFmtId="165" fontId="27" fillId="0" borderId="19" xfId="0" applyNumberFormat="1" applyFont="1" applyFill="1" applyBorder="1" applyAlignment="1">
      <alignment horizontal="center"/>
    </xf>
    <xf numFmtId="167" fontId="28" fillId="0" borderId="20" xfId="0" applyNumberFormat="1" applyFont="1" applyFill="1" applyBorder="1" applyAlignment="1">
      <alignment horizontal="center" vertical="center" wrapText="1"/>
    </xf>
    <xf numFmtId="164" fontId="27" fillId="0" borderId="19" xfId="0" applyFont="1" applyFill="1" applyBorder="1" applyAlignment="1">
      <alignment horizontal="center"/>
    </xf>
    <xf numFmtId="164" fontId="27" fillId="0" borderId="20" xfId="0" applyFont="1" applyFill="1" applyBorder="1" applyAlignment="1">
      <alignment horizontal="center" wrapText="1"/>
    </xf>
    <xf numFmtId="164" fontId="27" fillId="0" borderId="20" xfId="0" applyFont="1" applyFill="1" applyBorder="1" applyAlignment="1">
      <alignment horizontal="center"/>
    </xf>
    <xf numFmtId="164" fontId="27" fillId="0" borderId="21" xfId="0" applyFont="1" applyFill="1" applyBorder="1" applyAlignment="1">
      <alignment horizontal="center"/>
    </xf>
    <xf numFmtId="164" fontId="27" fillId="0" borderId="19" xfId="0" applyFont="1" applyFill="1" applyBorder="1" applyAlignment="1">
      <alignment wrapText="1"/>
    </xf>
    <xf numFmtId="164" fontId="21" fillId="0" borderId="24" xfId="0" applyFont="1" applyFill="1" applyBorder="1" applyAlignment="1">
      <alignment horizontal="center" vertical="center" wrapText="1"/>
    </xf>
    <xf numFmtId="165" fontId="21" fillId="0" borderId="19" xfId="0" applyNumberFormat="1" applyFont="1" applyFill="1" applyBorder="1" applyAlignment="1">
      <alignment vertical="center" wrapText="1"/>
    </xf>
    <xf numFmtId="167" fontId="27" fillId="0" borderId="20" xfId="0" applyNumberFormat="1" applyFont="1" applyFill="1" applyBorder="1" applyAlignment="1">
      <alignment vertical="center" wrapText="1"/>
    </xf>
    <xf numFmtId="164" fontId="27" fillId="0" borderId="25" xfId="0" applyFont="1" applyFill="1" applyBorder="1" applyAlignment="1">
      <alignment/>
    </xf>
    <xf numFmtId="167" fontId="27" fillId="0" borderId="26" xfId="0" applyNumberFormat="1" applyFont="1" applyFill="1" applyBorder="1" applyAlignment="1">
      <alignment vertical="center" wrapText="1"/>
    </xf>
    <xf numFmtId="164" fontId="27" fillId="0" borderId="20" xfId="0" applyFont="1" applyFill="1" applyBorder="1" applyAlignment="1">
      <alignment/>
    </xf>
    <xf numFmtId="164" fontId="21" fillId="0" borderId="20" xfId="0" applyFont="1" applyFill="1" applyBorder="1" applyAlignment="1">
      <alignment horizontal="center" vertical="center" wrapText="1"/>
    </xf>
    <xf numFmtId="167" fontId="27" fillId="0" borderId="19" xfId="0" applyNumberFormat="1" applyFont="1" applyFill="1" applyBorder="1" applyAlignment="1">
      <alignment vertical="center" wrapText="1"/>
    </xf>
    <xf numFmtId="164" fontId="21" fillId="13" borderId="19" xfId="0" applyFont="1" applyFill="1" applyBorder="1" applyAlignment="1">
      <alignment horizontal="center" vertical="center" wrapText="1"/>
    </xf>
    <xf numFmtId="165" fontId="21" fillId="13" borderId="19" xfId="0" applyNumberFormat="1" applyFont="1" applyFill="1" applyBorder="1" applyAlignment="1">
      <alignment vertical="center" wrapText="1"/>
    </xf>
    <xf numFmtId="164" fontId="28" fillId="13" borderId="19" xfId="0" applyFont="1" applyFill="1" applyBorder="1" applyAlignment="1">
      <alignment vertical="center" wrapText="1"/>
    </xf>
    <xf numFmtId="164" fontId="27" fillId="13" borderId="19" xfId="0" applyFont="1" applyFill="1" applyBorder="1" applyAlignment="1">
      <alignment vertical="center" wrapText="1"/>
    </xf>
    <xf numFmtId="164" fontId="27" fillId="13" borderId="19" xfId="0" applyFont="1" applyFill="1" applyBorder="1" applyAlignment="1">
      <alignment/>
    </xf>
    <xf numFmtId="164" fontId="27" fillId="13" borderId="21" xfId="0" applyFont="1" applyFill="1" applyBorder="1" applyAlignment="1">
      <alignment/>
    </xf>
    <xf numFmtId="164" fontId="29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/>
    </xf>
    <xf numFmtId="164" fontId="30" fillId="0" borderId="0" xfId="0" applyFont="1" applyBorder="1" applyAlignment="1">
      <alignment horizontal="left" wrapText="1"/>
    </xf>
    <xf numFmtId="164" fontId="30" fillId="0" borderId="0" xfId="0" applyFont="1" applyAlignment="1">
      <alignment horizontal="left" wrapText="1"/>
    </xf>
    <xf numFmtId="164" fontId="31" fillId="0" borderId="0" xfId="0" applyFont="1" applyBorder="1" applyAlignment="1">
      <alignment horizontal="left" wrapText="1"/>
    </xf>
    <xf numFmtId="164" fontId="0" fillId="0" borderId="0" xfId="0" applyBorder="1" applyAlignment="1">
      <alignment horizontal="left" wrapText="1"/>
    </xf>
    <xf numFmtId="164" fontId="0" fillId="0" borderId="0" xfId="0" applyAlignment="1">
      <alignment horizontal="left" wrapText="1"/>
    </xf>
    <xf numFmtId="164" fontId="27" fillId="0" borderId="0" xfId="0" applyFont="1" applyFill="1" applyAlignment="1">
      <alignment/>
    </xf>
    <xf numFmtId="164" fontId="27" fillId="0" borderId="0" xfId="0" applyFont="1" applyFill="1" applyAlignment="1">
      <alignment horizontal="center"/>
    </xf>
    <xf numFmtId="165" fontId="27" fillId="0" borderId="0" xfId="0" applyNumberFormat="1" applyFont="1" applyFill="1" applyAlignment="1">
      <alignment/>
    </xf>
    <xf numFmtId="164" fontId="21" fillId="0" borderId="0" xfId="0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7" fillId="0" borderId="0" xfId="0" applyFont="1" applyFill="1" applyBorder="1" applyAlignment="1">
      <alignment horizontal="center"/>
    </xf>
    <xf numFmtId="165" fontId="32" fillId="0" borderId="0" xfId="0" applyNumberFormat="1" applyFont="1" applyFill="1" applyAlignment="1">
      <alignment horizontal="right" vertical="center"/>
    </xf>
    <xf numFmtId="164" fontId="32" fillId="0" borderId="27" xfId="0" applyFont="1" applyFill="1" applyBorder="1" applyAlignment="1">
      <alignment horizontal="center" vertical="center" wrapText="1"/>
    </xf>
    <xf numFmtId="164" fontId="21" fillId="0" borderId="28" xfId="0" applyFont="1" applyFill="1" applyBorder="1" applyAlignment="1">
      <alignment horizontal="center" vertical="center" wrapText="1"/>
    </xf>
    <xf numFmtId="165" fontId="21" fillId="0" borderId="29" xfId="0" applyNumberFormat="1" applyFont="1" applyFill="1" applyBorder="1" applyAlignment="1">
      <alignment horizontal="center" vertical="center" wrapText="1"/>
    </xf>
    <xf numFmtId="165" fontId="27" fillId="0" borderId="20" xfId="0" applyNumberFormat="1" applyFont="1" applyFill="1" applyBorder="1" applyAlignment="1">
      <alignment vertical="center" wrapText="1"/>
    </xf>
    <xf numFmtId="164" fontId="27" fillId="0" borderId="18" xfId="0" applyFont="1" applyFill="1" applyBorder="1" applyAlignment="1">
      <alignment horizontal="center" vertical="center" wrapText="1"/>
    </xf>
    <xf numFmtId="164" fontId="21" fillId="0" borderId="18" xfId="0" applyFont="1" applyFill="1" applyBorder="1" applyAlignment="1">
      <alignment vertical="center" wrapText="1"/>
    </xf>
    <xf numFmtId="164" fontId="27" fillId="5" borderId="19" xfId="0" applyFont="1" applyFill="1" applyBorder="1" applyAlignment="1">
      <alignment horizontal="center" vertical="center" wrapText="1"/>
    </xf>
    <xf numFmtId="164" fontId="21" fillId="0" borderId="19" xfId="0" applyFont="1" applyFill="1" applyBorder="1" applyAlignment="1">
      <alignment vertical="center" wrapText="1"/>
    </xf>
    <xf numFmtId="164" fontId="27" fillId="0" borderId="19" xfId="0" applyFont="1" applyBorder="1" applyAlignment="1">
      <alignment wrapText="1"/>
    </xf>
    <xf numFmtId="164" fontId="27" fillId="0" borderId="19" xfId="0" applyFont="1" applyBorder="1" applyAlignment="1">
      <alignment horizontal="center" wrapText="1"/>
    </xf>
    <xf numFmtId="165" fontId="27" fillId="0" borderId="19" xfId="0" applyNumberFormat="1" applyFont="1" applyBorder="1" applyAlignment="1">
      <alignment horizontal="right" vertical="center" wrapText="1" indent="1"/>
    </xf>
    <xf numFmtId="168" fontId="27" fillId="0" borderId="20" xfId="0" applyNumberFormat="1" applyFont="1" applyFill="1" applyBorder="1" applyAlignment="1">
      <alignment vertical="center" wrapText="1"/>
    </xf>
    <xf numFmtId="168" fontId="27" fillId="0" borderId="19" xfId="0" applyNumberFormat="1" applyFont="1" applyFill="1" applyBorder="1" applyAlignment="1">
      <alignment vertical="center" wrapText="1"/>
    </xf>
    <xf numFmtId="164" fontId="21" fillId="13" borderId="19" xfId="0" applyFont="1" applyFill="1" applyBorder="1" applyAlignment="1">
      <alignment vertical="center" wrapText="1"/>
    </xf>
    <xf numFmtId="164" fontId="21" fillId="0" borderId="0" xfId="0" applyFont="1" applyFill="1" applyAlignment="1">
      <alignment/>
    </xf>
    <xf numFmtId="164" fontId="32" fillId="0" borderId="20" xfId="0" applyFont="1" applyFill="1" applyBorder="1" applyAlignment="1">
      <alignment horizontal="center" vertical="center" wrapText="1"/>
    </xf>
    <xf numFmtId="165" fontId="21" fillId="0" borderId="18" xfId="0" applyNumberFormat="1" applyFont="1" applyFill="1" applyBorder="1" applyAlignment="1">
      <alignment horizontal="center" vertical="center" wrapText="1"/>
    </xf>
    <xf numFmtId="165" fontId="27" fillId="0" borderId="20" xfId="0" applyNumberFormat="1" applyFont="1" applyFill="1" applyBorder="1" applyAlignment="1">
      <alignment horizontal="right" vertical="center" wrapText="1"/>
    </xf>
    <xf numFmtId="164" fontId="27" fillId="0" borderId="18" xfId="0" applyFont="1" applyFill="1" applyBorder="1" applyAlignment="1">
      <alignment vertical="center" wrapText="1"/>
    </xf>
    <xf numFmtId="165" fontId="27" fillId="0" borderId="18" xfId="0" applyNumberFormat="1" applyFont="1" applyFill="1" applyBorder="1" applyAlignment="1">
      <alignment vertical="center" wrapText="1"/>
    </xf>
    <xf numFmtId="165" fontId="21" fillId="5" borderId="19" xfId="0" applyNumberFormat="1" applyFont="1" applyFill="1" applyBorder="1" applyAlignment="1">
      <alignment vertical="center" wrapText="1"/>
    </xf>
    <xf numFmtId="164" fontId="27" fillId="0" borderId="19" xfId="0" applyFont="1" applyBorder="1" applyAlignment="1">
      <alignment horizontal="center" vertical="center" wrapText="1"/>
    </xf>
    <xf numFmtId="164" fontId="21" fillId="13" borderId="10" xfId="0" applyFont="1" applyFill="1" applyBorder="1" applyAlignment="1">
      <alignment/>
    </xf>
    <xf numFmtId="164" fontId="21" fillId="13" borderId="11" xfId="0" applyFont="1" applyFill="1" applyBorder="1" applyAlignment="1">
      <alignment/>
    </xf>
    <xf numFmtId="164" fontId="21" fillId="13" borderId="11" xfId="0" applyFont="1" applyFill="1" applyBorder="1" applyAlignment="1">
      <alignment horizontal="center"/>
    </xf>
    <xf numFmtId="165" fontId="21" fillId="13" borderId="12" xfId="0" applyNumberFormat="1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5" fontId="21" fillId="0" borderId="0" xfId="0" applyNumberFormat="1" applyFont="1" applyFill="1" applyAlignment="1">
      <alignment/>
    </xf>
    <xf numFmtId="164" fontId="32" fillId="0" borderId="19" xfId="0" applyFont="1" applyFill="1" applyBorder="1" applyAlignment="1">
      <alignment horizontal="center" vertical="center" wrapText="1"/>
    </xf>
    <xf numFmtId="165" fontId="21" fillId="5" borderId="19" xfId="17" applyFont="1" applyFill="1" applyBorder="1" applyAlignment="1" applyProtection="1">
      <alignment horizontal="center" vertical="center" wrapText="1"/>
      <protection/>
    </xf>
    <xf numFmtId="165" fontId="21" fillId="0" borderId="19" xfId="17" applyFont="1" applyFill="1" applyBorder="1" applyAlignment="1" applyProtection="1">
      <alignment horizontal="center" vertical="center" wrapText="1"/>
      <protection/>
    </xf>
    <xf numFmtId="164" fontId="21" fillId="5" borderId="19" xfId="0" applyFont="1" applyFill="1" applyBorder="1" applyAlignment="1">
      <alignment horizontal="center"/>
    </xf>
    <xf numFmtId="165" fontId="21" fillId="0" borderId="18" xfId="66" applyFont="1" applyFill="1" applyBorder="1" applyAlignment="1" applyProtection="1">
      <alignment horizontal="center" vertical="center" wrapText="1"/>
      <protection/>
    </xf>
    <xf numFmtId="164" fontId="21" fillId="5" borderId="30" xfId="0" applyFont="1" applyFill="1" applyBorder="1" applyAlignment="1">
      <alignment horizontal="center"/>
    </xf>
    <xf numFmtId="164" fontId="27" fillId="0" borderId="31" xfId="0" applyFont="1" applyFill="1" applyBorder="1" applyAlignment="1">
      <alignment/>
    </xf>
    <xf numFmtId="164" fontId="27" fillId="0" borderId="13" xfId="0" applyFont="1" applyFill="1" applyBorder="1" applyAlignment="1">
      <alignment/>
    </xf>
    <xf numFmtId="164" fontId="27" fillId="0" borderId="13" xfId="0" applyFont="1" applyFill="1" applyBorder="1" applyAlignment="1">
      <alignment horizontal="center"/>
    </xf>
    <xf numFmtId="165" fontId="21" fillId="0" borderId="32" xfId="0" applyNumberFormat="1" applyFont="1" applyFill="1" applyBorder="1" applyAlignment="1">
      <alignment/>
    </xf>
    <xf numFmtId="165" fontId="21" fillId="13" borderId="0" xfId="0" applyNumberFormat="1" applyFont="1" applyFill="1" applyAlignment="1">
      <alignment/>
    </xf>
    <xf numFmtId="164" fontId="27" fillId="0" borderId="0" xfId="0" applyFont="1" applyFill="1" applyAlignment="1">
      <alignment vertical="center"/>
    </xf>
    <xf numFmtId="165" fontId="27" fillId="0" borderId="0" xfId="0" applyNumberFormat="1" applyFont="1" applyFill="1" applyAlignment="1">
      <alignment vertical="center"/>
    </xf>
    <xf numFmtId="164" fontId="21" fillId="0" borderId="33" xfId="0" applyFont="1" applyFill="1" applyBorder="1" applyAlignment="1">
      <alignment vertical="center"/>
    </xf>
    <xf numFmtId="164" fontId="21" fillId="0" borderId="0" xfId="0" applyFont="1" applyFill="1" applyAlignment="1">
      <alignment vertical="center"/>
    </xf>
    <xf numFmtId="164" fontId="32" fillId="0" borderId="0" xfId="0" applyFont="1" applyFill="1" applyAlignment="1">
      <alignment vertical="center"/>
    </xf>
    <xf numFmtId="164" fontId="21" fillId="0" borderId="34" xfId="0" applyFont="1" applyFill="1" applyBorder="1" applyAlignment="1">
      <alignment horizontal="center" vertical="center"/>
    </xf>
    <xf numFmtId="165" fontId="21" fillId="0" borderId="35" xfId="0" applyNumberFormat="1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vertical="center"/>
    </xf>
    <xf numFmtId="165" fontId="27" fillId="0" borderId="20" xfId="0" applyNumberFormat="1" applyFont="1" applyFill="1" applyBorder="1" applyAlignment="1">
      <alignment vertical="center"/>
    </xf>
    <xf numFmtId="164" fontId="27" fillId="0" borderId="19" xfId="0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7" fontId="27" fillId="0" borderId="19" xfId="0" applyNumberFormat="1" applyFont="1" applyFill="1" applyBorder="1" applyAlignment="1">
      <alignment vertical="center"/>
    </xf>
    <xf numFmtId="164" fontId="21" fillId="13" borderId="19" xfId="0" applyFont="1" applyFill="1" applyBorder="1" applyAlignment="1">
      <alignment horizontal="center" vertical="center"/>
    </xf>
    <xf numFmtId="165" fontId="21" fillId="13" borderId="19" xfId="0" applyNumberFormat="1" applyFont="1" applyFill="1" applyBorder="1" applyAlignment="1">
      <alignment vertical="center"/>
    </xf>
    <xf numFmtId="164" fontId="21" fillId="0" borderId="19" xfId="0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horizontal="center" vertical="center"/>
    </xf>
    <xf numFmtId="164" fontId="27" fillId="0" borderId="21" xfId="0" applyFont="1" applyFill="1" applyBorder="1" applyAlignment="1">
      <alignment vertical="center"/>
    </xf>
    <xf numFmtId="164" fontId="21" fillId="0" borderId="10" xfId="0" applyFont="1" applyFill="1" applyBorder="1" applyAlignment="1">
      <alignment/>
    </xf>
    <xf numFmtId="164" fontId="27" fillId="0" borderId="11" xfId="0" applyFont="1" applyFill="1" applyBorder="1" applyAlignment="1">
      <alignment/>
    </xf>
    <xf numFmtId="164" fontId="32" fillId="0" borderId="12" xfId="0" applyFont="1" applyFill="1" applyBorder="1" applyAlignment="1">
      <alignment horizontal="right"/>
    </xf>
    <xf numFmtId="164" fontId="32" fillId="0" borderId="0" xfId="0" applyFont="1" applyFill="1" applyBorder="1" applyAlignment="1">
      <alignment horizontal="right"/>
    </xf>
    <xf numFmtId="164" fontId="32" fillId="0" borderId="0" xfId="0" applyFont="1" applyFill="1" applyAlignment="1">
      <alignment horizontal="right"/>
    </xf>
    <xf numFmtId="164" fontId="32" fillId="0" borderId="0" xfId="0" applyFont="1" applyFill="1" applyBorder="1" applyAlignment="1">
      <alignment horizontal="left"/>
    </xf>
    <xf numFmtId="164" fontId="27" fillId="0" borderId="19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0" fillId="0" borderId="0" xfId="0" applyFill="1" applyAlignment="1">
      <alignment horizontal="center" vertical="center"/>
    </xf>
    <xf numFmtId="164" fontId="20" fillId="0" borderId="33" xfId="0" applyFont="1" applyFill="1" applyBorder="1" applyAlignment="1">
      <alignment horizontal="left" vertical="center"/>
    </xf>
    <xf numFmtId="164" fontId="34" fillId="0" borderId="0" xfId="0" applyFont="1" applyFill="1" applyBorder="1" applyAlignment="1">
      <alignment horizontal="right" vertical="center"/>
    </xf>
    <xf numFmtId="164" fontId="35" fillId="0" borderId="0" xfId="0" applyFont="1" applyFill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6" fillId="0" borderId="0" xfId="0" applyFont="1" applyFill="1" applyBorder="1" applyAlignment="1">
      <alignment horizontal="left" vertical="center"/>
    </xf>
    <xf numFmtId="164" fontId="37" fillId="0" borderId="0" xfId="0" applyFont="1" applyFill="1" applyAlignment="1">
      <alignment vertical="center"/>
    </xf>
    <xf numFmtId="164" fontId="35" fillId="0" borderId="0" xfId="0" applyFont="1" applyFill="1" applyBorder="1" applyAlignment="1">
      <alignment horizontal="right" vertical="center"/>
    </xf>
    <xf numFmtId="164" fontId="0" fillId="0" borderId="0" xfId="0" applyFill="1" applyBorder="1" applyAlignment="1">
      <alignment vertical="center"/>
    </xf>
    <xf numFmtId="164" fontId="21" fillId="0" borderId="36" xfId="0" applyFont="1" applyFill="1" applyBorder="1" applyAlignment="1">
      <alignment horizontal="center" vertical="center"/>
    </xf>
    <xf numFmtId="164" fontId="21" fillId="0" borderId="37" xfId="0" applyFont="1" applyFill="1" applyBorder="1" applyAlignment="1">
      <alignment horizontal="center" vertical="center"/>
    </xf>
    <xf numFmtId="164" fontId="38" fillId="0" borderId="0" xfId="0" applyFont="1" applyFill="1" applyBorder="1" applyAlignment="1">
      <alignment vertical="center"/>
    </xf>
    <xf numFmtId="164" fontId="21" fillId="0" borderId="22" xfId="0" applyFont="1" applyFill="1" applyBorder="1" applyAlignment="1">
      <alignment horizontal="center" vertical="center" wrapText="1"/>
    </xf>
    <xf numFmtId="164" fontId="21" fillId="0" borderId="38" xfId="0" applyFont="1" applyFill="1" applyBorder="1" applyAlignment="1">
      <alignment horizontal="center" vertical="center" wrapText="1"/>
    </xf>
    <xf numFmtId="164" fontId="21" fillId="0" borderId="29" xfId="0" applyFont="1" applyFill="1" applyBorder="1" applyAlignment="1">
      <alignment horizontal="center" vertical="center" wrapText="1"/>
    </xf>
    <xf numFmtId="164" fontId="27" fillId="0" borderId="25" xfId="0" applyFont="1" applyFill="1" applyBorder="1" applyAlignment="1">
      <alignment horizontal="center" vertical="center" wrapText="1"/>
    </xf>
    <xf numFmtId="165" fontId="27" fillId="0" borderId="20" xfId="0" applyNumberFormat="1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horizontal="center" vertical="center"/>
    </xf>
    <xf numFmtId="164" fontId="27" fillId="0" borderId="21" xfId="0" applyFont="1" applyFill="1" applyBorder="1" applyAlignment="1">
      <alignment horizontal="center" vertical="center" wrapText="1"/>
    </xf>
    <xf numFmtId="165" fontId="27" fillId="0" borderId="19" xfId="0" applyNumberFormat="1" applyFont="1" applyFill="1" applyBorder="1" applyAlignment="1">
      <alignment horizontal="center" vertical="center" wrapText="1"/>
    </xf>
    <xf numFmtId="169" fontId="27" fillId="0" borderId="19" xfId="0" applyNumberFormat="1" applyFont="1" applyFill="1" applyBorder="1" applyAlignment="1">
      <alignment horizontal="center" vertical="center" wrapText="1"/>
    </xf>
    <xf numFmtId="164" fontId="27" fillId="0" borderId="19" xfId="0" applyFont="1" applyFill="1" applyBorder="1" applyAlignment="1">
      <alignment horizontal="left" vertical="center" wrapText="1"/>
    </xf>
    <xf numFmtId="164" fontId="27" fillId="24" borderId="19" xfId="0" applyFont="1" applyFill="1" applyBorder="1" applyAlignment="1">
      <alignment horizontal="center" vertical="center" wrapText="1"/>
    </xf>
    <xf numFmtId="170" fontId="27" fillId="0" borderId="19" xfId="0" applyNumberFormat="1" applyFont="1" applyFill="1" applyBorder="1" applyAlignment="1">
      <alignment horizontal="center" vertical="center" wrapText="1"/>
    </xf>
    <xf numFmtId="165" fontId="27" fillId="0" borderId="19" xfId="0" applyNumberFormat="1" applyFont="1" applyBorder="1" applyAlignment="1">
      <alignment horizontal="center"/>
    </xf>
    <xf numFmtId="164" fontId="27" fillId="0" borderId="21" xfId="0" applyFont="1" applyFill="1" applyBorder="1" applyAlignment="1">
      <alignment horizontal="center" vertical="center"/>
    </xf>
    <xf numFmtId="164" fontId="27" fillId="5" borderId="21" xfId="0" applyFont="1" applyFill="1" applyBorder="1" applyAlignment="1">
      <alignment horizontal="center" vertical="center" wrapText="1"/>
    </xf>
    <xf numFmtId="165" fontId="27" fillId="5" borderId="19" xfId="0" applyNumberFormat="1" applyFont="1" applyFill="1" applyBorder="1" applyAlignment="1">
      <alignment horizontal="center" vertical="center" wrapText="1"/>
    </xf>
    <xf numFmtId="164" fontId="27" fillId="5" borderId="19" xfId="0" applyFont="1" applyFill="1" applyBorder="1" applyAlignment="1">
      <alignment horizontal="center" vertical="center"/>
    </xf>
    <xf numFmtId="170" fontId="27" fillId="0" borderId="20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vertical="center"/>
    </xf>
    <xf numFmtId="164" fontId="0" fillId="0" borderId="0" xfId="0" applyAlignment="1">
      <alignment horizontal="left"/>
    </xf>
    <xf numFmtId="165" fontId="0" fillId="0" borderId="0" xfId="0" applyNumberFormat="1" applyFont="1" applyFill="1" applyAlignment="1">
      <alignment vertical="center"/>
    </xf>
    <xf numFmtId="164" fontId="39" fillId="0" borderId="0" xfId="0" applyFont="1" applyFill="1" applyBorder="1" applyAlignment="1">
      <alignment horizontal="right" vertical="center"/>
    </xf>
    <xf numFmtId="164" fontId="23" fillId="0" borderId="33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4" fontId="23" fillId="0" borderId="19" xfId="0" applyFont="1" applyFill="1" applyBorder="1" applyAlignment="1">
      <alignment horizontal="center" vertical="center"/>
    </xf>
    <xf numFmtId="164" fontId="23" fillId="0" borderId="20" xfId="0" applyFont="1" applyFill="1" applyBorder="1" applyAlignment="1">
      <alignment horizontal="center" vertical="center" wrapText="1"/>
    </xf>
    <xf numFmtId="165" fontId="23" fillId="0" borderId="20" xfId="0" applyNumberFormat="1" applyFont="1" applyFill="1" applyBorder="1" applyAlignment="1">
      <alignment horizontal="center" vertical="center" wrapText="1"/>
    </xf>
    <xf numFmtId="164" fontId="40" fillId="0" borderId="19" xfId="0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left" vertical="center" wrapText="1"/>
    </xf>
    <xf numFmtId="165" fontId="0" fillId="0" borderId="20" xfId="0" applyNumberFormat="1" applyFont="1" applyFill="1" applyBorder="1" applyAlignment="1">
      <alignment vertical="center" wrapText="1"/>
    </xf>
    <xf numFmtId="168" fontId="0" fillId="0" borderId="20" xfId="0" applyNumberFormat="1" applyFont="1" applyFill="1" applyBorder="1" applyAlignment="1">
      <alignment vertical="center" wrapText="1"/>
    </xf>
    <xf numFmtId="164" fontId="40" fillId="0" borderId="20" xfId="0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vertical="center" wrapText="1"/>
    </xf>
    <xf numFmtId="165" fontId="0" fillId="0" borderId="26" xfId="0" applyNumberFormat="1" applyFont="1" applyFill="1" applyBorder="1" applyAlignment="1">
      <alignment vertical="center" wrapText="1"/>
    </xf>
    <xf numFmtId="165" fontId="23" fillId="0" borderId="33" xfId="0" applyNumberFormat="1" applyFont="1" applyFill="1" applyBorder="1" applyAlignment="1">
      <alignment vertical="center"/>
    </xf>
    <xf numFmtId="164" fontId="41" fillId="0" borderId="0" xfId="0" applyFont="1" applyFill="1" applyBorder="1" applyAlignment="1">
      <alignment horizontal="right" vertical="center"/>
    </xf>
    <xf numFmtId="164" fontId="42" fillId="0" borderId="21" xfId="0" applyFont="1" applyBorder="1" applyAlignment="1">
      <alignment horizontal="center"/>
    </xf>
    <xf numFmtId="164" fontId="0" fillId="0" borderId="0" xfId="0" applyFont="1" applyAlignment="1">
      <alignment/>
    </xf>
    <xf numFmtId="164" fontId="21" fillId="0" borderId="19" xfId="55" applyFont="1" applyFill="1" applyBorder="1" applyAlignment="1">
      <alignment horizontal="center" vertical="center"/>
      <protection/>
    </xf>
    <xf numFmtId="164" fontId="21" fillId="0" borderId="19" xfId="55" applyNumberFormat="1" applyFont="1" applyFill="1" applyBorder="1" applyAlignment="1">
      <alignment horizontal="center" vertical="center" wrapText="1"/>
      <protection/>
    </xf>
    <xf numFmtId="165" fontId="21" fillId="0" borderId="19" xfId="55" applyNumberFormat="1" applyFont="1" applyFill="1" applyBorder="1" applyAlignment="1">
      <alignment horizontal="center" vertical="center" wrapText="1"/>
      <protection/>
    </xf>
    <xf numFmtId="164" fontId="21" fillId="5" borderId="19" xfId="55" applyFont="1" applyFill="1" applyBorder="1" applyAlignment="1">
      <alignment horizontal="center" vertical="center"/>
      <protection/>
    </xf>
    <xf numFmtId="165" fontId="21" fillId="5" borderId="20" xfId="55" applyNumberFormat="1" applyFont="1" applyFill="1" applyBorder="1" applyAlignment="1">
      <alignment horizontal="center" vertical="center" wrapText="1"/>
      <protection/>
    </xf>
    <xf numFmtId="164" fontId="27" fillId="0" borderId="20" xfId="55" applyFont="1" applyFill="1" applyBorder="1" applyAlignment="1">
      <alignment horizontal="left" vertical="center" wrapText="1"/>
      <protection/>
    </xf>
    <xf numFmtId="164" fontId="27" fillId="0" borderId="20" xfId="55" applyFont="1" applyFill="1" applyBorder="1" applyAlignment="1">
      <alignment horizontal="left" vertical="center"/>
      <protection/>
    </xf>
    <xf numFmtId="171" fontId="27" fillId="24" borderId="20" xfId="57" applyNumberFormat="1" applyFont="1" applyFill="1" applyBorder="1" applyAlignment="1">
      <alignment horizontal="right" vertical="center" wrapText="1"/>
      <protection/>
    </xf>
    <xf numFmtId="171" fontId="27" fillId="24" borderId="20" xfId="55" applyNumberFormat="1" applyFont="1" applyFill="1" applyBorder="1" applyAlignment="1">
      <alignment horizontal="right" vertical="center" wrapText="1"/>
      <protection/>
    </xf>
    <xf numFmtId="165" fontId="27" fillId="0" borderId="20" xfId="64" applyFont="1" applyFill="1" applyBorder="1" applyAlignment="1" applyProtection="1">
      <alignment vertical="center"/>
      <protection/>
    </xf>
    <xf numFmtId="171" fontId="27" fillId="0" borderId="20" xfId="55" applyNumberFormat="1" applyFont="1" applyFill="1" applyBorder="1">
      <alignment/>
      <protection/>
    </xf>
    <xf numFmtId="164" fontId="27" fillId="0" borderId="21" xfId="55" applyFont="1" applyFill="1" applyBorder="1" applyAlignment="1">
      <alignment horizontal="left" vertical="center"/>
      <protection/>
    </xf>
    <xf numFmtId="164" fontId="27" fillId="0" borderId="19" xfId="55" applyFont="1" applyFill="1" applyBorder="1" applyAlignment="1">
      <alignment horizontal="left" vertical="center"/>
      <protection/>
    </xf>
    <xf numFmtId="165" fontId="27" fillId="0" borderId="19" xfId="55" applyNumberFormat="1" applyFont="1" applyBorder="1" applyAlignment="1">
      <alignment horizontal="right" vertical="center" wrapText="1"/>
      <protection/>
    </xf>
    <xf numFmtId="165" fontId="27" fillId="0" borderId="19" xfId="64" applyFont="1" applyFill="1" applyBorder="1" applyAlignment="1" applyProtection="1">
      <alignment vertical="center"/>
      <protection/>
    </xf>
    <xf numFmtId="164" fontId="27" fillId="24" borderId="19" xfId="55" applyFont="1" applyFill="1" applyBorder="1" applyAlignment="1">
      <alignment horizontal="left" vertical="center"/>
      <protection/>
    </xf>
    <xf numFmtId="172" fontId="27" fillId="24" borderId="19" xfId="55" applyNumberFormat="1" applyFont="1" applyFill="1" applyBorder="1" applyAlignment="1">
      <alignment horizontal="right" vertical="center" wrapText="1"/>
      <protection/>
    </xf>
    <xf numFmtId="172" fontId="27" fillId="0" borderId="19" xfId="55" applyNumberFormat="1" applyFont="1" applyFill="1" applyBorder="1" applyAlignment="1">
      <alignment horizontal="right" vertical="center" wrapText="1"/>
      <protection/>
    </xf>
    <xf numFmtId="165" fontId="43" fillId="0" borderId="19" xfId="57" applyNumberFormat="1" applyFont="1" applyFill="1" applyBorder="1" applyAlignment="1">
      <alignment horizontal="right" vertical="center" wrapText="1"/>
      <protection/>
    </xf>
    <xf numFmtId="165" fontId="27" fillId="0" borderId="19" xfId="55" applyNumberFormat="1" applyFont="1" applyFill="1" applyBorder="1" applyAlignment="1">
      <alignment horizontal="right" vertical="center" wrapText="1"/>
      <protection/>
    </xf>
    <xf numFmtId="164" fontId="21" fillId="0" borderId="19" xfId="55" applyFont="1" applyFill="1" applyBorder="1" applyAlignment="1">
      <alignment horizontal="right"/>
      <protection/>
    </xf>
    <xf numFmtId="164" fontId="21" fillId="0" borderId="19" xfId="55" applyNumberFormat="1" applyFont="1" applyFill="1" applyBorder="1" applyAlignment="1">
      <alignment horizontal="center"/>
      <protection/>
    </xf>
    <xf numFmtId="165" fontId="21" fillId="0" borderId="19" xfId="55" applyNumberFormat="1" applyFont="1" applyFill="1" applyBorder="1" applyAlignment="1">
      <alignment horizontal="center"/>
      <protection/>
    </xf>
    <xf numFmtId="165" fontId="21" fillId="0" borderId="19" xfId="55" applyNumberFormat="1" applyFont="1" applyFill="1" applyBorder="1" applyAlignment="1">
      <alignment horizontal="right"/>
      <protection/>
    </xf>
    <xf numFmtId="164" fontId="41" fillId="0" borderId="0" xfId="0" applyFont="1" applyFill="1" applyAlignment="1">
      <alignment horizontal="right"/>
    </xf>
    <xf numFmtId="164" fontId="36" fillId="0" borderId="10" xfId="0" applyFont="1" applyFill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41" fillId="0" borderId="0" xfId="0" applyFont="1" applyAlignment="1">
      <alignment/>
    </xf>
    <xf numFmtId="164" fontId="40" fillId="0" borderId="0" xfId="0" applyFont="1" applyBorder="1" applyAlignment="1">
      <alignment horizontal="center" wrapText="1"/>
    </xf>
    <xf numFmtId="164" fontId="21" fillId="0" borderId="0" xfId="0" applyFont="1" applyAlignment="1">
      <alignment horizontal="center"/>
    </xf>
    <xf numFmtId="164" fontId="40" fillId="0" borderId="0" xfId="0" applyFont="1" applyAlignment="1">
      <alignment horizontal="center" wrapText="1"/>
    </xf>
    <xf numFmtId="164" fontId="44" fillId="0" borderId="0" xfId="0" applyFont="1" applyBorder="1" applyAlignment="1">
      <alignment horizontal="center" vertical="center" wrapText="1"/>
    </xf>
    <xf numFmtId="164" fontId="41" fillId="0" borderId="0" xfId="0" applyFont="1" applyAlignment="1">
      <alignment horizontal="right"/>
    </xf>
    <xf numFmtId="164" fontId="23" fillId="0" borderId="19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wrapText="1"/>
    </xf>
    <xf numFmtId="164" fontId="0" fillId="0" borderId="19" xfId="0" applyFont="1" applyBorder="1" applyAlignment="1">
      <alignment horizontal="right"/>
    </xf>
    <xf numFmtId="164" fontId="23" fillId="5" borderId="19" xfId="0" applyFont="1" applyFill="1" applyBorder="1" applyAlignment="1">
      <alignment horizontal="center"/>
    </xf>
    <xf numFmtId="164" fontId="0" fillId="5" borderId="19" xfId="0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0" xfId="0" applyFont="1" applyAlignment="1">
      <alignment horizontal="right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Dane wejściowe 2" xfId="44"/>
    <cellStyle name="Dane wyjściowe 2" xfId="45"/>
    <cellStyle name="Dobre 2" xfId="46"/>
    <cellStyle name="Hiperłącze 2" xfId="47"/>
    <cellStyle name="Komórka połączona 2" xfId="48"/>
    <cellStyle name="Komórka zaznaczona 2" xfId="49"/>
    <cellStyle name="Nagłówek 1 2" xfId="50"/>
    <cellStyle name="Nagłówek 2 2" xfId="51"/>
    <cellStyle name="Nagłówek 3 2" xfId="52"/>
    <cellStyle name="Nagłówek 4 2" xfId="53"/>
    <cellStyle name="Neutralne 2" xfId="54"/>
    <cellStyle name="Normalny 2" xfId="55"/>
    <cellStyle name="Normalny 2 2" xfId="56"/>
    <cellStyle name="Normalny_pozostałe dane" xfId="57"/>
    <cellStyle name="Obliczenia 2" xfId="58"/>
    <cellStyle name="Suma 2" xfId="59"/>
    <cellStyle name="Tekst objaśnienia 2" xfId="60"/>
    <cellStyle name="Tekst ostrzeżenia 2" xfId="61"/>
    <cellStyle name="Tytuł 2" xfId="62"/>
    <cellStyle name="Uwaga 2" xfId="63"/>
    <cellStyle name="Walutowy 2" xfId="64"/>
    <cellStyle name="Walutowy 2 2" xfId="65"/>
    <cellStyle name="Walutowy 3" xfId="66"/>
    <cellStyle name="Złe 2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view="pageBreakPreview" zoomScale="96" zoomScaleSheetLayoutView="96" workbookViewId="0" topLeftCell="A1">
      <selection activeCell="B4" sqref="B4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22.8515625" style="1" customWidth="1"/>
    <col min="4" max="4" width="12.421875" style="1" customWidth="1"/>
    <col min="5" max="5" width="17.140625" style="1" customWidth="1"/>
    <col min="6" max="6" width="12.00390625" style="2" customWidth="1"/>
    <col min="7" max="7" width="14.7109375" style="2" customWidth="1"/>
    <col min="8" max="8" width="19.57421875" style="3" customWidth="1"/>
    <col min="9" max="9" width="31.140625" style="1" customWidth="1"/>
    <col min="10" max="10" width="28.140625" style="1" customWidth="1"/>
    <col min="11" max="30" width="0" style="1" hidden="1" customWidth="1"/>
    <col min="31" max="16384" width="9.140625" style="1" customWidth="1"/>
  </cols>
  <sheetData>
    <row r="1" spans="1:22" ht="12.75">
      <c r="A1" s="4" t="s">
        <v>0</v>
      </c>
      <c r="B1" s="5"/>
      <c r="C1" s="6"/>
      <c r="D1" s="5"/>
      <c r="E1" s="5"/>
      <c r="F1" s="7"/>
      <c r="G1" s="7"/>
      <c r="H1" s="8"/>
      <c r="I1" s="9"/>
      <c r="J1" s="10" t="s">
        <v>1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0:29" ht="12.75">
      <c r="T2" s="1" t="s">
        <v>2</v>
      </c>
      <c r="AC2" s="1" t="s">
        <v>3</v>
      </c>
    </row>
    <row r="3" spans="1:22" ht="12.75">
      <c r="A3" s="12"/>
      <c r="B3" s="12"/>
      <c r="C3" s="12"/>
      <c r="D3" s="12"/>
      <c r="E3" s="12"/>
      <c r="F3" s="12"/>
      <c r="G3" s="12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30" ht="30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7" t="s">
        <v>10</v>
      </c>
      <c r="H4" s="18" t="s">
        <v>11</v>
      </c>
      <c r="I4" s="16" t="s">
        <v>12</v>
      </c>
      <c r="J4" s="16" t="s">
        <v>13</v>
      </c>
      <c r="K4" s="15" t="s">
        <v>4</v>
      </c>
      <c r="L4" s="19" t="s">
        <v>14</v>
      </c>
      <c r="M4" s="19"/>
      <c r="N4" s="19"/>
      <c r="O4" s="16" t="s">
        <v>15</v>
      </c>
      <c r="P4" s="17" t="s">
        <v>16</v>
      </c>
      <c r="Q4" s="17"/>
      <c r="R4" s="17"/>
      <c r="S4" s="17"/>
      <c r="T4" s="17"/>
      <c r="U4" s="17"/>
      <c r="V4" s="15" t="s">
        <v>4</v>
      </c>
      <c r="W4" s="20" t="s">
        <v>17</v>
      </c>
      <c r="X4" s="20" t="s">
        <v>18</v>
      </c>
      <c r="Y4" s="20" t="s">
        <v>19</v>
      </c>
      <c r="Z4" s="20" t="s">
        <v>20</v>
      </c>
      <c r="AA4" s="20" t="s">
        <v>21</v>
      </c>
      <c r="AB4" s="20" t="s">
        <v>22</v>
      </c>
      <c r="AC4" s="20" t="s">
        <v>23</v>
      </c>
      <c r="AD4" s="21" t="s">
        <v>24</v>
      </c>
    </row>
    <row r="5" spans="1:30" ht="64.5" customHeight="1">
      <c r="A5" s="15"/>
      <c r="B5" s="16"/>
      <c r="C5" s="16"/>
      <c r="D5" s="16"/>
      <c r="E5" s="16"/>
      <c r="F5" s="16"/>
      <c r="G5" s="17"/>
      <c r="H5" s="18"/>
      <c r="I5" s="16"/>
      <c r="J5" s="16"/>
      <c r="K5" s="15"/>
      <c r="L5" s="22" t="s">
        <v>25</v>
      </c>
      <c r="M5" s="22" t="s">
        <v>26</v>
      </c>
      <c r="N5" s="22" t="s">
        <v>27</v>
      </c>
      <c r="O5" s="16"/>
      <c r="P5" s="23" t="s">
        <v>28</v>
      </c>
      <c r="Q5" s="23" t="s">
        <v>29</v>
      </c>
      <c r="R5" s="23" t="s">
        <v>30</v>
      </c>
      <c r="S5" s="23" t="s">
        <v>31</v>
      </c>
      <c r="T5" s="23" t="s">
        <v>32</v>
      </c>
      <c r="U5" s="23" t="s">
        <v>33</v>
      </c>
      <c r="V5" s="15"/>
      <c r="W5" s="20"/>
      <c r="X5" s="20"/>
      <c r="Y5" s="20"/>
      <c r="Z5" s="20"/>
      <c r="AA5" s="20"/>
      <c r="AB5" s="20"/>
      <c r="AC5" s="20"/>
      <c r="AD5" s="21"/>
    </row>
    <row r="6" spans="1:30" ht="21.75" customHeight="1">
      <c r="A6" s="24" t="s">
        <v>34</v>
      </c>
      <c r="B6" s="24"/>
      <c r="C6" s="24"/>
      <c r="D6" s="24"/>
      <c r="E6" s="24"/>
      <c r="F6" s="24"/>
      <c r="G6" s="24"/>
      <c r="H6" s="25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2.75">
      <c r="A7" s="26">
        <v>1</v>
      </c>
      <c r="B7" s="27" t="s">
        <v>35</v>
      </c>
      <c r="C7" s="26" t="s">
        <v>36</v>
      </c>
      <c r="D7" s="26"/>
      <c r="E7" s="26"/>
      <c r="F7" s="28">
        <v>1920</v>
      </c>
      <c r="G7" s="28" t="s">
        <v>37</v>
      </c>
      <c r="H7" s="29">
        <v>150978.58</v>
      </c>
      <c r="I7" s="30" t="s">
        <v>38</v>
      </c>
      <c r="J7" s="30" t="s">
        <v>39</v>
      </c>
      <c r="K7" s="26">
        <v>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>
        <v>1</v>
      </c>
      <c r="W7" s="30" t="s">
        <v>40</v>
      </c>
      <c r="X7" s="26" t="s">
        <v>41</v>
      </c>
      <c r="Y7" s="26" t="s">
        <v>42</v>
      </c>
      <c r="Z7" s="26" t="s">
        <v>43</v>
      </c>
      <c r="AA7" s="31"/>
      <c r="AB7" s="31"/>
      <c r="AC7" s="31"/>
      <c r="AD7" s="31"/>
    </row>
    <row r="8" spans="1:30" ht="12.75">
      <c r="A8" s="32">
        <v>2</v>
      </c>
      <c r="B8" s="33" t="s">
        <v>44</v>
      </c>
      <c r="C8" s="32" t="s">
        <v>36</v>
      </c>
      <c r="D8" s="32"/>
      <c r="E8" s="32"/>
      <c r="F8" s="34">
        <v>1971</v>
      </c>
      <c r="G8" s="28" t="s">
        <v>37</v>
      </c>
      <c r="H8" s="35">
        <v>37544.3</v>
      </c>
      <c r="I8" s="36" t="s">
        <v>45</v>
      </c>
      <c r="J8" s="36" t="s">
        <v>46</v>
      </c>
      <c r="K8" s="32">
        <v>2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>
        <v>2</v>
      </c>
      <c r="W8" s="36" t="s">
        <v>47</v>
      </c>
      <c r="X8" s="32" t="s">
        <v>48</v>
      </c>
      <c r="Y8" s="32" t="s">
        <v>42</v>
      </c>
      <c r="Z8" s="32" t="s">
        <v>49</v>
      </c>
      <c r="AA8" s="37"/>
      <c r="AB8" s="37"/>
      <c r="AC8" s="37"/>
      <c r="AD8" s="37"/>
    </row>
    <row r="9" spans="1:30" ht="12.75">
      <c r="A9" s="32">
        <v>3</v>
      </c>
      <c r="B9" s="33" t="s">
        <v>50</v>
      </c>
      <c r="C9" s="32" t="s">
        <v>36</v>
      </c>
      <c r="D9" s="32"/>
      <c r="E9" s="32"/>
      <c r="F9" s="34">
        <v>1926</v>
      </c>
      <c r="G9" s="28" t="s">
        <v>37</v>
      </c>
      <c r="H9" s="35">
        <v>469050.1</v>
      </c>
      <c r="I9" s="36" t="s">
        <v>51</v>
      </c>
      <c r="J9" s="36" t="s">
        <v>52</v>
      </c>
      <c r="K9" s="32">
        <v>3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>
        <v>3</v>
      </c>
      <c r="W9" s="36" t="s">
        <v>53</v>
      </c>
      <c r="X9" s="32" t="s">
        <v>54</v>
      </c>
      <c r="Y9" s="32" t="s">
        <v>55</v>
      </c>
      <c r="Z9" s="32" t="s">
        <v>56</v>
      </c>
      <c r="AA9" s="37"/>
      <c r="AB9" s="37"/>
      <c r="AC9" s="37"/>
      <c r="AD9" s="37"/>
    </row>
    <row r="10" spans="1:30" ht="12.75">
      <c r="A10" s="32">
        <v>4</v>
      </c>
      <c r="B10" s="33" t="s">
        <v>57</v>
      </c>
      <c r="C10" s="32" t="s">
        <v>36</v>
      </c>
      <c r="D10" s="32"/>
      <c r="E10" s="32"/>
      <c r="F10" s="34">
        <v>1971</v>
      </c>
      <c r="G10" s="28" t="s">
        <v>37</v>
      </c>
      <c r="H10" s="35">
        <v>3789.24</v>
      </c>
      <c r="I10" s="36" t="s">
        <v>58</v>
      </c>
      <c r="J10" s="36" t="s">
        <v>59</v>
      </c>
      <c r="K10" s="32">
        <v>4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>
        <v>4</v>
      </c>
      <c r="W10" s="36" t="s">
        <v>60</v>
      </c>
      <c r="X10" s="32" t="s">
        <v>61</v>
      </c>
      <c r="Y10" s="32" t="s">
        <v>55</v>
      </c>
      <c r="Z10" s="32" t="s">
        <v>62</v>
      </c>
      <c r="AA10" s="37"/>
      <c r="AB10" s="37"/>
      <c r="AC10" s="37"/>
      <c r="AD10" s="37"/>
    </row>
    <row r="11" spans="1:30" ht="12.75">
      <c r="A11" s="32">
        <v>5</v>
      </c>
      <c r="B11" s="33" t="s">
        <v>63</v>
      </c>
      <c r="C11" s="32" t="s">
        <v>36</v>
      </c>
      <c r="D11" s="32"/>
      <c r="E11" s="32"/>
      <c r="F11" s="34">
        <v>1984</v>
      </c>
      <c r="G11" s="28" t="s">
        <v>37</v>
      </c>
      <c r="H11" s="35">
        <v>26254.2</v>
      </c>
      <c r="I11" s="36" t="s">
        <v>58</v>
      </c>
      <c r="J11" s="36" t="s">
        <v>52</v>
      </c>
      <c r="K11" s="32">
        <v>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>
        <v>5</v>
      </c>
      <c r="W11" s="36" t="s">
        <v>47</v>
      </c>
      <c r="X11" s="32" t="s">
        <v>64</v>
      </c>
      <c r="Y11" s="32" t="s">
        <v>65</v>
      </c>
      <c r="Z11" s="32" t="s">
        <v>66</v>
      </c>
      <c r="AA11" s="37"/>
      <c r="AB11" s="37"/>
      <c r="AC11" s="37"/>
      <c r="AD11" s="37"/>
    </row>
    <row r="12" spans="1:30" ht="12.75">
      <c r="A12" s="32">
        <v>6</v>
      </c>
      <c r="B12" s="33" t="s">
        <v>67</v>
      </c>
      <c r="C12" s="32" t="s">
        <v>36</v>
      </c>
      <c r="D12" s="32"/>
      <c r="E12" s="32"/>
      <c r="F12" s="34">
        <v>1988</v>
      </c>
      <c r="G12" s="28" t="s">
        <v>37</v>
      </c>
      <c r="H12" s="35">
        <v>69771.26</v>
      </c>
      <c r="I12" s="36" t="s">
        <v>58</v>
      </c>
      <c r="J12" s="36" t="s">
        <v>68</v>
      </c>
      <c r="K12" s="32">
        <v>6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>
        <v>6</v>
      </c>
      <c r="W12" s="36" t="s">
        <v>47</v>
      </c>
      <c r="X12" s="32" t="s">
        <v>69</v>
      </c>
      <c r="Y12" s="32" t="s">
        <v>70</v>
      </c>
      <c r="Z12" s="32" t="s">
        <v>71</v>
      </c>
      <c r="AA12" s="37"/>
      <c r="AB12" s="37"/>
      <c r="AC12" s="37"/>
      <c r="AD12" s="37"/>
    </row>
    <row r="13" spans="1:30" ht="12.75">
      <c r="A13" s="32">
        <v>7</v>
      </c>
      <c r="B13" s="33" t="s">
        <v>72</v>
      </c>
      <c r="C13" s="32"/>
      <c r="D13" s="32"/>
      <c r="E13" s="32"/>
      <c r="F13" s="34">
        <v>1993</v>
      </c>
      <c r="G13" s="28" t="s">
        <v>37</v>
      </c>
      <c r="H13" s="35">
        <v>103894.04</v>
      </c>
      <c r="I13" s="36" t="s">
        <v>73</v>
      </c>
      <c r="J13" s="36" t="s">
        <v>74</v>
      </c>
      <c r="K13" s="32">
        <v>7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>
        <v>7</v>
      </c>
      <c r="W13" s="36" t="s">
        <v>75</v>
      </c>
      <c r="X13" s="32" t="s">
        <v>76</v>
      </c>
      <c r="Y13" s="32" t="s">
        <v>55</v>
      </c>
      <c r="Z13" s="32" t="s">
        <v>77</v>
      </c>
      <c r="AA13" s="37"/>
      <c r="AB13" s="37"/>
      <c r="AC13" s="37"/>
      <c r="AD13" s="37"/>
    </row>
    <row r="14" spans="1:30" ht="12.75">
      <c r="A14" s="32">
        <v>8</v>
      </c>
      <c r="B14" s="33" t="s">
        <v>78</v>
      </c>
      <c r="C14" s="32" t="s">
        <v>79</v>
      </c>
      <c r="D14" s="32"/>
      <c r="E14" s="32"/>
      <c r="F14" s="34">
        <v>1968</v>
      </c>
      <c r="G14" s="28" t="s">
        <v>37</v>
      </c>
      <c r="H14" s="35">
        <v>25317.29</v>
      </c>
      <c r="I14" s="36" t="s">
        <v>80</v>
      </c>
      <c r="J14" s="36" t="s">
        <v>81</v>
      </c>
      <c r="K14" s="32">
        <v>8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>
        <v>8</v>
      </c>
      <c r="W14" s="36">
        <v>1</v>
      </c>
      <c r="X14" s="32" t="s">
        <v>82</v>
      </c>
      <c r="Y14" s="32" t="s">
        <v>83</v>
      </c>
      <c r="Z14" s="32" t="s">
        <v>84</v>
      </c>
      <c r="AA14" s="37"/>
      <c r="AB14" s="37"/>
      <c r="AC14" s="37"/>
      <c r="AD14" s="37"/>
    </row>
    <row r="15" spans="1:30" ht="12.75">
      <c r="A15" s="32">
        <v>9</v>
      </c>
      <c r="B15" s="33" t="s">
        <v>85</v>
      </c>
      <c r="C15" s="32" t="s">
        <v>86</v>
      </c>
      <c r="D15" s="32"/>
      <c r="E15" s="32"/>
      <c r="F15" s="34">
        <v>1965</v>
      </c>
      <c r="G15" s="28" t="s">
        <v>37</v>
      </c>
      <c r="H15" s="35">
        <v>213539.66</v>
      </c>
      <c r="I15" s="36" t="s">
        <v>87</v>
      </c>
      <c r="J15" s="36" t="s">
        <v>88</v>
      </c>
      <c r="K15" s="32">
        <v>9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>
        <v>9</v>
      </c>
      <c r="W15" s="36" t="s">
        <v>53</v>
      </c>
      <c r="X15" s="32" t="s">
        <v>89</v>
      </c>
      <c r="Y15" s="32" t="s">
        <v>42</v>
      </c>
      <c r="Z15" s="32" t="s">
        <v>90</v>
      </c>
      <c r="AA15" s="37"/>
      <c r="AB15" s="37"/>
      <c r="AC15" s="37"/>
      <c r="AD15" s="37"/>
    </row>
    <row r="16" spans="1:30" ht="12.75">
      <c r="A16" s="32">
        <v>10</v>
      </c>
      <c r="B16" s="33" t="s">
        <v>91</v>
      </c>
      <c r="C16" s="32" t="s">
        <v>92</v>
      </c>
      <c r="D16" s="32"/>
      <c r="E16" s="32"/>
      <c r="F16" s="34">
        <v>1985</v>
      </c>
      <c r="G16" s="28" t="s">
        <v>37</v>
      </c>
      <c r="H16" s="35">
        <v>859155.44</v>
      </c>
      <c r="I16" s="36" t="s">
        <v>93</v>
      </c>
      <c r="J16" s="36" t="s">
        <v>94</v>
      </c>
      <c r="K16" s="32">
        <v>10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>
        <v>10</v>
      </c>
      <c r="W16" s="36" t="s">
        <v>95</v>
      </c>
      <c r="X16" s="32" t="s">
        <v>96</v>
      </c>
      <c r="Y16" s="32" t="s">
        <v>55</v>
      </c>
      <c r="Z16" s="32" t="s">
        <v>97</v>
      </c>
      <c r="AA16" s="37"/>
      <c r="AB16" s="37"/>
      <c r="AC16" s="37"/>
      <c r="AD16" s="37"/>
    </row>
    <row r="17" spans="1:30" ht="12.75">
      <c r="A17" s="32">
        <v>11</v>
      </c>
      <c r="B17" s="33" t="s">
        <v>98</v>
      </c>
      <c r="C17" s="32"/>
      <c r="D17" s="32"/>
      <c r="E17" s="32"/>
      <c r="F17" s="34">
        <v>1992</v>
      </c>
      <c r="G17" s="28" t="s">
        <v>37</v>
      </c>
      <c r="H17" s="35">
        <v>38692.39</v>
      </c>
      <c r="I17" s="36" t="s">
        <v>99</v>
      </c>
      <c r="J17" s="36" t="s">
        <v>52</v>
      </c>
      <c r="K17" s="32">
        <v>11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>
        <v>11</v>
      </c>
      <c r="W17" s="36" t="s">
        <v>100</v>
      </c>
      <c r="X17" s="32" t="s">
        <v>101</v>
      </c>
      <c r="Y17" s="32" t="s">
        <v>102</v>
      </c>
      <c r="Z17" s="32" t="s">
        <v>103</v>
      </c>
      <c r="AA17" s="37"/>
      <c r="AB17" s="37"/>
      <c r="AC17" s="37"/>
      <c r="AD17" s="37"/>
    </row>
    <row r="18" spans="1:30" ht="12.75">
      <c r="A18" s="32">
        <v>12</v>
      </c>
      <c r="B18" s="33" t="s">
        <v>104</v>
      </c>
      <c r="C18" s="32"/>
      <c r="D18" s="32"/>
      <c r="E18" s="32"/>
      <c r="F18" s="34">
        <v>1930</v>
      </c>
      <c r="G18" s="28" t="s">
        <v>37</v>
      </c>
      <c r="H18" s="35">
        <v>77054.15</v>
      </c>
      <c r="I18" s="36" t="s">
        <v>73</v>
      </c>
      <c r="J18" s="36" t="s">
        <v>39</v>
      </c>
      <c r="K18" s="32">
        <v>12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>
        <v>12</v>
      </c>
      <c r="W18" s="36" t="s">
        <v>105</v>
      </c>
      <c r="X18" s="32" t="s">
        <v>106</v>
      </c>
      <c r="Y18" s="32" t="s">
        <v>55</v>
      </c>
      <c r="Z18" s="32" t="s">
        <v>107</v>
      </c>
      <c r="AA18" s="37"/>
      <c r="AB18" s="37"/>
      <c r="AC18" s="37"/>
      <c r="AD18" s="37"/>
    </row>
    <row r="19" spans="1:30" ht="12.75">
      <c r="A19" s="32">
        <v>13</v>
      </c>
      <c r="B19" s="33" t="s">
        <v>108</v>
      </c>
      <c r="C19" s="32"/>
      <c r="D19" s="32"/>
      <c r="E19" s="32"/>
      <c r="F19" s="34">
        <v>2003</v>
      </c>
      <c r="G19" s="28" t="s">
        <v>37</v>
      </c>
      <c r="H19" s="35">
        <v>206556</v>
      </c>
      <c r="I19" s="36" t="s">
        <v>73</v>
      </c>
      <c r="J19" s="36" t="s">
        <v>39</v>
      </c>
      <c r="K19" s="32">
        <v>13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>
        <v>13</v>
      </c>
      <c r="W19" s="36" t="s">
        <v>109</v>
      </c>
      <c r="X19" s="32" t="s">
        <v>110</v>
      </c>
      <c r="Y19" s="32" t="s">
        <v>55</v>
      </c>
      <c r="Z19" s="32" t="s">
        <v>43</v>
      </c>
      <c r="AA19" s="37"/>
      <c r="AB19" s="37"/>
      <c r="AC19" s="37"/>
      <c r="AD19" s="37"/>
    </row>
    <row r="20" spans="1:30" ht="12.75">
      <c r="A20" s="32">
        <v>14</v>
      </c>
      <c r="B20" s="32" t="s">
        <v>111</v>
      </c>
      <c r="C20" s="32"/>
      <c r="D20" s="32"/>
      <c r="E20" s="32"/>
      <c r="F20" s="34">
        <v>2006</v>
      </c>
      <c r="G20" s="28" t="s">
        <v>37</v>
      </c>
      <c r="H20" s="38">
        <v>4461286.58</v>
      </c>
      <c r="I20" s="39"/>
      <c r="J20" s="32"/>
      <c r="K20" s="32">
        <v>14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14</v>
      </c>
      <c r="W20" s="37"/>
      <c r="X20" s="37"/>
      <c r="Y20" s="37"/>
      <c r="Z20" s="37"/>
      <c r="AA20" s="37"/>
      <c r="AB20" s="37"/>
      <c r="AC20" s="37"/>
      <c r="AD20" s="37"/>
    </row>
    <row r="21" spans="1:30" ht="12.75">
      <c r="A21" s="32">
        <v>15</v>
      </c>
      <c r="B21" s="32" t="s">
        <v>112</v>
      </c>
      <c r="C21" s="32"/>
      <c r="D21" s="32"/>
      <c r="E21" s="32"/>
      <c r="F21" s="34">
        <v>1999</v>
      </c>
      <c r="G21" s="28" t="s">
        <v>37</v>
      </c>
      <c r="H21" s="38">
        <v>1074769.15</v>
      </c>
      <c r="I21" s="36"/>
      <c r="J21" s="32"/>
      <c r="K21" s="32">
        <v>15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>
        <v>15</v>
      </c>
      <c r="W21" s="37"/>
      <c r="X21" s="37"/>
      <c r="Y21" s="37"/>
      <c r="Z21" s="37"/>
      <c r="AA21" s="37"/>
      <c r="AB21" s="37"/>
      <c r="AC21" s="37"/>
      <c r="AD21" s="37"/>
    </row>
    <row r="22" spans="1:30" ht="12.75">
      <c r="A22" s="32">
        <v>16</v>
      </c>
      <c r="B22" s="32" t="s">
        <v>113</v>
      </c>
      <c r="C22" s="32"/>
      <c r="D22" s="32"/>
      <c r="E22" s="32"/>
      <c r="F22" s="34">
        <v>2001</v>
      </c>
      <c r="G22" s="28" t="s">
        <v>37</v>
      </c>
      <c r="H22" s="38">
        <v>740639.36</v>
      </c>
      <c r="I22" s="36"/>
      <c r="J22" s="32"/>
      <c r="K22" s="32">
        <v>16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>
        <v>16</v>
      </c>
      <c r="W22" s="37"/>
      <c r="X22" s="37"/>
      <c r="Y22" s="37"/>
      <c r="Z22" s="37"/>
      <c r="AA22" s="37"/>
      <c r="AB22" s="37"/>
      <c r="AC22" s="37"/>
      <c r="AD22" s="37"/>
    </row>
    <row r="23" spans="1:30" ht="12.75">
      <c r="A23" s="32">
        <v>17</v>
      </c>
      <c r="B23" s="32" t="s">
        <v>114</v>
      </c>
      <c r="C23" s="32"/>
      <c r="D23" s="32"/>
      <c r="E23" s="32"/>
      <c r="F23" s="34">
        <v>2004</v>
      </c>
      <c r="G23" s="28" t="s">
        <v>37</v>
      </c>
      <c r="H23" s="40" t="s">
        <v>115</v>
      </c>
      <c r="I23" s="36"/>
      <c r="J23" s="32"/>
      <c r="K23" s="32">
        <v>17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>
        <v>17</v>
      </c>
      <c r="W23" s="37"/>
      <c r="X23" s="37"/>
      <c r="Y23" s="37"/>
      <c r="Z23" s="37"/>
      <c r="AA23" s="37"/>
      <c r="AB23" s="37"/>
      <c r="AC23" s="37"/>
      <c r="AD23" s="37"/>
    </row>
    <row r="24" spans="1:30" ht="12.75">
      <c r="A24" s="32">
        <v>18</v>
      </c>
      <c r="B24" s="32" t="s">
        <v>116</v>
      </c>
      <c r="C24" s="32"/>
      <c r="D24" s="32"/>
      <c r="E24" s="32"/>
      <c r="F24" s="34">
        <v>2004</v>
      </c>
      <c r="G24" s="28" t="s">
        <v>37</v>
      </c>
      <c r="H24" s="40">
        <v>105346.53</v>
      </c>
      <c r="I24" s="36"/>
      <c r="J24" s="32"/>
      <c r="K24" s="32">
        <v>18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>
        <v>18</v>
      </c>
      <c r="W24" s="37"/>
      <c r="X24" s="37"/>
      <c r="Y24" s="37"/>
      <c r="Z24" s="37"/>
      <c r="AA24" s="37"/>
      <c r="AB24" s="37"/>
      <c r="AC24" s="37"/>
      <c r="AD24" s="37"/>
    </row>
    <row r="25" spans="1:30" ht="12.75">
      <c r="A25" s="32">
        <v>19</v>
      </c>
      <c r="B25" s="32" t="s">
        <v>117</v>
      </c>
      <c r="C25" s="32"/>
      <c r="D25" s="32"/>
      <c r="E25" s="32"/>
      <c r="F25" s="34">
        <v>2007</v>
      </c>
      <c r="G25" s="28" t="s">
        <v>37</v>
      </c>
      <c r="H25" s="40">
        <v>25798.62</v>
      </c>
      <c r="I25" s="36"/>
      <c r="J25" s="32"/>
      <c r="K25" s="32">
        <v>19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>
        <v>19</v>
      </c>
      <c r="W25" s="37"/>
      <c r="X25" s="37"/>
      <c r="Y25" s="37"/>
      <c r="Z25" s="37"/>
      <c r="AA25" s="37"/>
      <c r="AB25" s="37"/>
      <c r="AC25" s="37"/>
      <c r="AD25" s="37"/>
    </row>
    <row r="26" spans="1:30" ht="12.75">
      <c r="A26" s="32">
        <v>20</v>
      </c>
      <c r="B26" s="32" t="s">
        <v>118</v>
      </c>
      <c r="C26" s="32"/>
      <c r="D26" s="32"/>
      <c r="E26" s="32"/>
      <c r="F26" s="34">
        <v>2008</v>
      </c>
      <c r="G26" s="28" t="s">
        <v>37</v>
      </c>
      <c r="H26" s="40">
        <v>19976.94</v>
      </c>
      <c r="I26" s="36"/>
      <c r="J26" s="32"/>
      <c r="K26" s="32">
        <v>20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>
        <v>20</v>
      </c>
      <c r="W26" s="37"/>
      <c r="X26" s="37"/>
      <c r="Y26" s="37"/>
      <c r="Z26" s="37"/>
      <c r="AA26" s="37"/>
      <c r="AB26" s="37"/>
      <c r="AC26" s="37"/>
      <c r="AD26" s="37"/>
    </row>
    <row r="27" spans="1:30" ht="12.75">
      <c r="A27" s="32">
        <v>21</v>
      </c>
      <c r="B27" s="32" t="s">
        <v>119</v>
      </c>
      <c r="C27" s="32"/>
      <c r="D27" s="32"/>
      <c r="E27" s="32"/>
      <c r="F27" s="34">
        <v>2004</v>
      </c>
      <c r="G27" s="28" t="s">
        <v>37</v>
      </c>
      <c r="H27" s="40">
        <v>84595.96</v>
      </c>
      <c r="I27" s="36"/>
      <c r="J27" s="32"/>
      <c r="K27" s="32">
        <v>21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>
        <v>21</v>
      </c>
      <c r="W27" s="37"/>
      <c r="X27" s="37"/>
      <c r="Y27" s="37"/>
      <c r="Z27" s="37"/>
      <c r="AA27" s="37"/>
      <c r="AB27" s="37"/>
      <c r="AC27" s="37"/>
      <c r="AD27" s="37"/>
    </row>
    <row r="28" spans="1:30" ht="12.75">
      <c r="A28" s="32">
        <v>22</v>
      </c>
      <c r="B28" s="32" t="s">
        <v>120</v>
      </c>
      <c r="C28" s="32"/>
      <c r="D28" s="32"/>
      <c r="E28" s="32"/>
      <c r="F28" s="34">
        <v>2008</v>
      </c>
      <c r="G28" s="28" t="s">
        <v>37</v>
      </c>
      <c r="H28" s="40">
        <v>336218.96</v>
      </c>
      <c r="I28" s="36"/>
      <c r="J28" s="32"/>
      <c r="K28" s="32">
        <v>22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22</v>
      </c>
      <c r="W28" s="37"/>
      <c r="X28" s="37"/>
      <c r="Y28" s="37"/>
      <c r="Z28" s="37"/>
      <c r="AA28" s="37"/>
      <c r="AB28" s="37"/>
      <c r="AC28" s="37"/>
      <c r="AD28" s="37"/>
    </row>
    <row r="29" spans="1:30" ht="12.75">
      <c r="A29" s="32">
        <v>23</v>
      </c>
      <c r="B29" s="32" t="s">
        <v>121</v>
      </c>
      <c r="C29" s="32"/>
      <c r="D29" s="32"/>
      <c r="E29" s="32"/>
      <c r="F29" s="34">
        <v>1993</v>
      </c>
      <c r="G29" s="28" t="s">
        <v>37</v>
      </c>
      <c r="H29" s="40">
        <v>117372.08</v>
      </c>
      <c r="I29" s="36"/>
      <c r="J29" s="32"/>
      <c r="K29" s="32">
        <v>23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>
        <v>23</v>
      </c>
      <c r="W29" s="37"/>
      <c r="X29" s="37"/>
      <c r="Y29" s="37"/>
      <c r="Z29" s="37"/>
      <c r="AA29" s="37"/>
      <c r="AB29" s="37"/>
      <c r="AC29" s="37"/>
      <c r="AD29" s="37"/>
    </row>
    <row r="30" spans="1:30" ht="12.75">
      <c r="A30" s="32">
        <v>24</v>
      </c>
      <c r="B30" s="32" t="s">
        <v>122</v>
      </c>
      <c r="C30" s="32"/>
      <c r="D30" s="32"/>
      <c r="E30" s="32"/>
      <c r="F30" s="34">
        <v>1994</v>
      </c>
      <c r="G30" s="28" t="s">
        <v>37</v>
      </c>
      <c r="H30" s="40">
        <v>7112.4</v>
      </c>
      <c r="I30" s="36"/>
      <c r="J30" s="32"/>
      <c r="K30" s="32">
        <v>24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>
        <v>24</v>
      </c>
      <c r="W30" s="37"/>
      <c r="X30" s="37"/>
      <c r="Y30" s="37"/>
      <c r="Z30" s="37"/>
      <c r="AA30" s="37"/>
      <c r="AB30" s="37"/>
      <c r="AC30" s="37"/>
      <c r="AD30" s="37"/>
    </row>
    <row r="31" spans="1:30" ht="12.75">
      <c r="A31" s="32">
        <v>25</v>
      </c>
      <c r="B31" s="32" t="s">
        <v>123</v>
      </c>
      <c r="C31" s="32"/>
      <c r="D31" s="32"/>
      <c r="E31" s="32"/>
      <c r="F31" s="34">
        <v>1994</v>
      </c>
      <c r="G31" s="28" t="s">
        <v>37</v>
      </c>
      <c r="H31" s="40">
        <v>392304.49</v>
      </c>
      <c r="I31" s="36"/>
      <c r="J31" s="32"/>
      <c r="K31" s="32">
        <v>25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>
        <v>25</v>
      </c>
      <c r="W31" s="37"/>
      <c r="X31" s="37"/>
      <c r="Y31" s="37"/>
      <c r="Z31" s="37"/>
      <c r="AA31" s="37"/>
      <c r="AB31" s="37"/>
      <c r="AC31" s="37"/>
      <c r="AD31" s="37"/>
    </row>
    <row r="32" spans="1:30" ht="12.75">
      <c r="A32" s="32">
        <v>26</v>
      </c>
      <c r="B32" s="32" t="s">
        <v>124</v>
      </c>
      <c r="C32" s="32"/>
      <c r="D32" s="32"/>
      <c r="E32" s="32"/>
      <c r="F32" s="34">
        <v>1992</v>
      </c>
      <c r="G32" s="28" t="s">
        <v>37</v>
      </c>
      <c r="H32" s="40">
        <v>114938.05</v>
      </c>
      <c r="I32" s="36"/>
      <c r="J32" s="32"/>
      <c r="K32" s="32">
        <v>26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>
        <v>26</v>
      </c>
      <c r="W32" s="37"/>
      <c r="X32" s="37"/>
      <c r="Y32" s="37"/>
      <c r="Z32" s="37"/>
      <c r="AA32" s="37"/>
      <c r="AB32" s="37"/>
      <c r="AC32" s="37"/>
      <c r="AD32" s="37"/>
    </row>
    <row r="33" spans="1:30" ht="12.75">
      <c r="A33" s="32">
        <v>27</v>
      </c>
      <c r="B33" s="32" t="s">
        <v>125</v>
      </c>
      <c r="C33" s="32"/>
      <c r="D33" s="32"/>
      <c r="E33" s="32"/>
      <c r="F33" s="34">
        <v>1993</v>
      </c>
      <c r="G33" s="28" t="s">
        <v>37</v>
      </c>
      <c r="H33" s="40">
        <v>181029.05</v>
      </c>
      <c r="I33" s="36"/>
      <c r="J33" s="32"/>
      <c r="K33" s="32">
        <v>27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>
        <v>27</v>
      </c>
      <c r="W33" s="37"/>
      <c r="X33" s="37"/>
      <c r="Y33" s="37"/>
      <c r="Z33" s="37"/>
      <c r="AA33" s="37"/>
      <c r="AB33" s="37"/>
      <c r="AC33" s="37"/>
      <c r="AD33" s="37"/>
    </row>
    <row r="34" spans="1:30" ht="12.75">
      <c r="A34" s="32">
        <v>28</v>
      </c>
      <c r="B34" s="32" t="s">
        <v>126</v>
      </c>
      <c r="C34" s="32"/>
      <c r="D34" s="32"/>
      <c r="E34" s="32"/>
      <c r="F34" s="34">
        <v>1993</v>
      </c>
      <c r="G34" s="28" t="s">
        <v>37</v>
      </c>
      <c r="H34" s="40">
        <v>9341.89</v>
      </c>
      <c r="I34" s="36"/>
      <c r="J34" s="32"/>
      <c r="K34" s="32">
        <v>28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>
        <v>28</v>
      </c>
      <c r="W34" s="37"/>
      <c r="X34" s="37"/>
      <c r="Y34" s="37"/>
      <c r="Z34" s="37"/>
      <c r="AA34" s="37"/>
      <c r="AB34" s="37"/>
      <c r="AC34" s="37"/>
      <c r="AD34" s="37"/>
    </row>
    <row r="35" spans="1:30" ht="12.75">
      <c r="A35" s="32">
        <v>29</v>
      </c>
      <c r="B35" s="32" t="s">
        <v>127</v>
      </c>
      <c r="C35" s="32"/>
      <c r="D35" s="32"/>
      <c r="E35" s="32"/>
      <c r="F35" s="34">
        <v>1993</v>
      </c>
      <c r="G35" s="28" t="s">
        <v>37</v>
      </c>
      <c r="H35" s="40">
        <v>51647.38</v>
      </c>
      <c r="I35" s="36"/>
      <c r="J35" s="32"/>
      <c r="K35" s="32">
        <v>29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>
        <v>29</v>
      </c>
      <c r="W35" s="37"/>
      <c r="X35" s="37"/>
      <c r="Y35" s="37"/>
      <c r="Z35" s="37"/>
      <c r="AA35" s="37"/>
      <c r="AB35" s="37"/>
      <c r="AC35" s="37"/>
      <c r="AD35" s="37"/>
    </row>
    <row r="36" spans="1:30" ht="12.75">
      <c r="A36" s="32">
        <v>30</v>
      </c>
      <c r="B36" s="32" t="s">
        <v>128</v>
      </c>
      <c r="C36" s="32"/>
      <c r="D36" s="32"/>
      <c r="E36" s="32"/>
      <c r="F36" s="34">
        <v>1992</v>
      </c>
      <c r="G36" s="28" t="s">
        <v>37</v>
      </c>
      <c r="H36" s="40">
        <v>32331.37</v>
      </c>
      <c r="I36" s="36"/>
      <c r="J36" s="32"/>
      <c r="K36" s="32">
        <v>30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>
        <v>30</v>
      </c>
      <c r="W36" s="37"/>
      <c r="X36" s="37"/>
      <c r="Y36" s="37"/>
      <c r="Z36" s="37"/>
      <c r="AA36" s="37"/>
      <c r="AB36" s="37"/>
      <c r="AC36" s="37"/>
      <c r="AD36" s="37"/>
    </row>
    <row r="37" spans="1:30" ht="12.75">
      <c r="A37" s="32">
        <v>31</v>
      </c>
      <c r="B37" s="32" t="s">
        <v>129</v>
      </c>
      <c r="C37" s="32"/>
      <c r="D37" s="32"/>
      <c r="E37" s="32"/>
      <c r="F37" s="34">
        <v>1994</v>
      </c>
      <c r="G37" s="28" t="s">
        <v>37</v>
      </c>
      <c r="H37" s="40">
        <v>113031.02</v>
      </c>
      <c r="I37" s="36"/>
      <c r="J37" s="32"/>
      <c r="K37" s="32">
        <v>31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>
        <v>31</v>
      </c>
      <c r="W37" s="37"/>
      <c r="X37" s="37"/>
      <c r="Y37" s="37"/>
      <c r="Z37" s="37"/>
      <c r="AA37" s="37"/>
      <c r="AB37" s="37"/>
      <c r="AC37" s="37"/>
      <c r="AD37" s="37"/>
    </row>
    <row r="38" spans="1:30" ht="12.75">
      <c r="A38" s="32">
        <v>32</v>
      </c>
      <c r="B38" s="32" t="s">
        <v>130</v>
      </c>
      <c r="C38" s="32"/>
      <c r="D38" s="32"/>
      <c r="E38" s="32"/>
      <c r="F38" s="34">
        <v>1994</v>
      </c>
      <c r="G38" s="28" t="s">
        <v>37</v>
      </c>
      <c r="H38" s="40">
        <v>67789.1</v>
      </c>
      <c r="I38" s="36"/>
      <c r="J38" s="32"/>
      <c r="K38" s="32">
        <v>32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>
        <v>32</v>
      </c>
      <c r="W38" s="37"/>
      <c r="X38" s="37"/>
      <c r="Y38" s="37"/>
      <c r="Z38" s="37"/>
      <c r="AA38" s="37"/>
      <c r="AB38" s="37"/>
      <c r="AC38" s="37"/>
      <c r="AD38" s="37"/>
    </row>
    <row r="39" spans="1:30" ht="12.75">
      <c r="A39" s="32">
        <v>33</v>
      </c>
      <c r="B39" s="32" t="s">
        <v>131</v>
      </c>
      <c r="C39" s="32"/>
      <c r="D39" s="32"/>
      <c r="E39" s="32"/>
      <c r="F39" s="34">
        <v>1994</v>
      </c>
      <c r="G39" s="28" t="s">
        <v>37</v>
      </c>
      <c r="H39" s="40">
        <v>3531</v>
      </c>
      <c r="I39" s="36"/>
      <c r="J39" s="32"/>
      <c r="K39" s="32">
        <v>33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>
        <v>33</v>
      </c>
      <c r="W39" s="37"/>
      <c r="X39" s="37"/>
      <c r="Y39" s="37"/>
      <c r="Z39" s="37"/>
      <c r="AA39" s="37"/>
      <c r="AB39" s="37"/>
      <c r="AC39" s="37"/>
      <c r="AD39" s="37"/>
    </row>
    <row r="40" spans="1:30" ht="12.75">
      <c r="A40" s="32">
        <v>34</v>
      </c>
      <c r="B40" s="32" t="s">
        <v>132</v>
      </c>
      <c r="C40" s="32"/>
      <c r="D40" s="32"/>
      <c r="E40" s="32"/>
      <c r="F40" s="34">
        <v>1994</v>
      </c>
      <c r="G40" s="28" t="s">
        <v>37</v>
      </c>
      <c r="H40" s="40">
        <v>244500</v>
      </c>
      <c r="I40" s="36"/>
      <c r="J40" s="32"/>
      <c r="K40" s="32">
        <v>34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>
        <v>34</v>
      </c>
      <c r="W40" s="37"/>
      <c r="X40" s="37"/>
      <c r="Y40" s="37"/>
      <c r="Z40" s="37"/>
      <c r="AA40" s="37"/>
      <c r="AB40" s="37"/>
      <c r="AC40" s="37"/>
      <c r="AD40" s="37"/>
    </row>
    <row r="41" spans="1:30" ht="12.75">
      <c r="A41" s="32">
        <v>35</v>
      </c>
      <c r="B41" s="32" t="s">
        <v>133</v>
      </c>
      <c r="C41" s="32"/>
      <c r="D41" s="32"/>
      <c r="E41" s="32"/>
      <c r="F41" s="34">
        <v>1995</v>
      </c>
      <c r="G41" s="28" t="s">
        <v>37</v>
      </c>
      <c r="H41" s="40">
        <v>206693.31</v>
      </c>
      <c r="I41" s="36"/>
      <c r="J41" s="32"/>
      <c r="K41" s="32">
        <v>35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>
        <v>35</v>
      </c>
      <c r="W41" s="37"/>
      <c r="X41" s="37"/>
      <c r="Y41" s="37"/>
      <c r="Z41" s="37"/>
      <c r="AA41" s="37"/>
      <c r="AB41" s="37"/>
      <c r="AC41" s="37"/>
      <c r="AD41" s="37"/>
    </row>
    <row r="42" spans="1:30" ht="12.75">
      <c r="A42" s="32">
        <v>36</v>
      </c>
      <c r="B42" s="32" t="s">
        <v>134</v>
      </c>
      <c r="C42" s="32"/>
      <c r="D42" s="32"/>
      <c r="E42" s="32"/>
      <c r="F42" s="34">
        <v>1995</v>
      </c>
      <c r="G42" s="28" t="s">
        <v>37</v>
      </c>
      <c r="H42" s="40">
        <v>35287</v>
      </c>
      <c r="I42" s="36"/>
      <c r="J42" s="32"/>
      <c r="K42" s="32">
        <v>36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>
        <v>36</v>
      </c>
      <c r="W42" s="37"/>
      <c r="X42" s="37"/>
      <c r="Y42" s="37"/>
      <c r="Z42" s="37"/>
      <c r="AA42" s="37"/>
      <c r="AB42" s="37"/>
      <c r="AC42" s="37"/>
      <c r="AD42" s="37"/>
    </row>
    <row r="43" spans="1:30" ht="12.75">
      <c r="A43" s="32">
        <v>37</v>
      </c>
      <c r="B43" s="32" t="s">
        <v>135</v>
      </c>
      <c r="C43" s="32"/>
      <c r="D43" s="32"/>
      <c r="E43" s="32"/>
      <c r="F43" s="34">
        <v>1995</v>
      </c>
      <c r="G43" s="28" t="s">
        <v>37</v>
      </c>
      <c r="H43" s="40">
        <v>19215.6</v>
      </c>
      <c r="I43" s="36"/>
      <c r="J43" s="32"/>
      <c r="K43" s="32">
        <v>37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>
        <v>37</v>
      </c>
      <c r="W43" s="37"/>
      <c r="X43" s="37"/>
      <c r="Y43" s="37"/>
      <c r="Z43" s="37"/>
      <c r="AA43" s="37"/>
      <c r="AB43" s="37"/>
      <c r="AC43" s="37"/>
      <c r="AD43" s="37"/>
    </row>
    <row r="44" spans="1:30" ht="12.75">
      <c r="A44" s="32">
        <v>38</v>
      </c>
      <c r="B44" s="32" t="s">
        <v>136</v>
      </c>
      <c r="C44" s="32"/>
      <c r="D44" s="32"/>
      <c r="E44" s="32"/>
      <c r="F44" s="34">
        <v>1995</v>
      </c>
      <c r="G44" s="28" t="s">
        <v>37</v>
      </c>
      <c r="H44" s="40">
        <v>13871.44</v>
      </c>
      <c r="I44" s="36"/>
      <c r="J44" s="32"/>
      <c r="K44" s="32">
        <v>38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>
        <v>38</v>
      </c>
      <c r="W44" s="37"/>
      <c r="X44" s="37"/>
      <c r="Y44" s="37"/>
      <c r="Z44" s="37"/>
      <c r="AA44" s="37"/>
      <c r="AB44" s="37"/>
      <c r="AC44" s="37"/>
      <c r="AD44" s="37"/>
    </row>
    <row r="45" spans="1:30" ht="12.75">
      <c r="A45" s="32">
        <v>39</v>
      </c>
      <c r="B45" s="32" t="s">
        <v>121</v>
      </c>
      <c r="C45" s="32"/>
      <c r="D45" s="32"/>
      <c r="E45" s="32"/>
      <c r="F45" s="34">
        <v>1995</v>
      </c>
      <c r="G45" s="28" t="s">
        <v>37</v>
      </c>
      <c r="H45" s="40">
        <v>208498.16</v>
      </c>
      <c r="I45" s="36"/>
      <c r="J45" s="32"/>
      <c r="K45" s="32">
        <v>39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>
        <v>39</v>
      </c>
      <c r="W45" s="37"/>
      <c r="X45" s="37"/>
      <c r="Y45" s="37"/>
      <c r="Z45" s="37"/>
      <c r="AA45" s="37"/>
      <c r="AB45" s="37"/>
      <c r="AC45" s="37"/>
      <c r="AD45" s="37"/>
    </row>
    <row r="46" spans="1:30" ht="12.75">
      <c r="A46" s="32">
        <v>40</v>
      </c>
      <c r="B46" s="32" t="s">
        <v>137</v>
      </c>
      <c r="C46" s="32"/>
      <c r="D46" s="32"/>
      <c r="E46" s="32"/>
      <c r="F46" s="34">
        <v>1995</v>
      </c>
      <c r="G46" s="28" t="s">
        <v>37</v>
      </c>
      <c r="H46" s="40">
        <v>115854</v>
      </c>
      <c r="I46" s="36"/>
      <c r="J46" s="32"/>
      <c r="K46" s="32">
        <v>40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>
        <v>40</v>
      </c>
      <c r="W46" s="37"/>
      <c r="X46" s="37"/>
      <c r="Y46" s="37"/>
      <c r="Z46" s="37"/>
      <c r="AA46" s="37"/>
      <c r="AB46" s="37"/>
      <c r="AC46" s="37"/>
      <c r="AD46" s="37"/>
    </row>
    <row r="47" spans="1:30" ht="12.75">
      <c r="A47" s="32">
        <v>41</v>
      </c>
      <c r="B47" s="32" t="s">
        <v>138</v>
      </c>
      <c r="C47" s="32"/>
      <c r="D47" s="32"/>
      <c r="E47" s="32"/>
      <c r="F47" s="34">
        <v>1996</v>
      </c>
      <c r="G47" s="28" t="s">
        <v>37</v>
      </c>
      <c r="H47" s="40">
        <v>390446</v>
      </c>
      <c r="I47" s="36"/>
      <c r="J47" s="32"/>
      <c r="K47" s="32">
        <v>41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>
        <v>41</v>
      </c>
      <c r="W47" s="37"/>
      <c r="X47" s="37"/>
      <c r="Y47" s="37"/>
      <c r="Z47" s="37"/>
      <c r="AA47" s="37"/>
      <c r="AB47" s="37"/>
      <c r="AC47" s="37"/>
      <c r="AD47" s="37"/>
    </row>
    <row r="48" spans="1:30" ht="12.75">
      <c r="A48" s="32">
        <v>42</v>
      </c>
      <c r="B48" s="32" t="s">
        <v>139</v>
      </c>
      <c r="C48" s="32"/>
      <c r="D48" s="32"/>
      <c r="E48" s="32"/>
      <c r="F48" s="34">
        <v>1996</v>
      </c>
      <c r="G48" s="28" t="s">
        <v>37</v>
      </c>
      <c r="H48" s="40">
        <v>371976.11</v>
      </c>
      <c r="I48" s="36"/>
      <c r="J48" s="32"/>
      <c r="K48" s="32">
        <v>42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>
        <v>42</v>
      </c>
      <c r="W48" s="37"/>
      <c r="X48" s="37"/>
      <c r="Y48" s="37"/>
      <c r="Z48" s="37"/>
      <c r="AA48" s="37"/>
      <c r="AB48" s="37"/>
      <c r="AC48" s="37"/>
      <c r="AD48" s="37"/>
    </row>
    <row r="49" spans="1:30" ht="12.75">
      <c r="A49" s="32">
        <v>43</v>
      </c>
      <c r="B49" s="32" t="s">
        <v>140</v>
      </c>
      <c r="C49" s="32"/>
      <c r="D49" s="32"/>
      <c r="E49" s="32"/>
      <c r="F49" s="34">
        <v>1996</v>
      </c>
      <c r="G49" s="28" t="s">
        <v>37</v>
      </c>
      <c r="H49" s="40">
        <v>112675.19</v>
      </c>
      <c r="I49" s="36"/>
      <c r="J49" s="32"/>
      <c r="K49" s="32">
        <v>43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>
        <v>43</v>
      </c>
      <c r="W49" s="37"/>
      <c r="X49" s="37"/>
      <c r="Y49" s="37"/>
      <c r="Z49" s="37"/>
      <c r="AA49" s="37"/>
      <c r="AB49" s="37"/>
      <c r="AC49" s="37"/>
      <c r="AD49" s="37"/>
    </row>
    <row r="50" spans="1:30" ht="12.75">
      <c r="A50" s="32">
        <v>44</v>
      </c>
      <c r="B50" s="32" t="s">
        <v>141</v>
      </c>
      <c r="C50" s="32"/>
      <c r="D50" s="32"/>
      <c r="E50" s="32"/>
      <c r="F50" s="34">
        <v>1997</v>
      </c>
      <c r="G50" s="28" t="s">
        <v>37</v>
      </c>
      <c r="H50" s="40">
        <v>201912.1</v>
      </c>
      <c r="I50" s="36"/>
      <c r="J50" s="32"/>
      <c r="K50" s="32">
        <v>44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>
        <v>44</v>
      </c>
      <c r="W50" s="37"/>
      <c r="X50" s="37"/>
      <c r="Y50" s="37"/>
      <c r="Z50" s="37"/>
      <c r="AA50" s="37"/>
      <c r="AB50" s="37"/>
      <c r="AC50" s="37"/>
      <c r="AD50" s="37"/>
    </row>
    <row r="51" spans="1:30" ht="12.75">
      <c r="A51" s="32">
        <v>45</v>
      </c>
      <c r="B51" s="32" t="s">
        <v>142</v>
      </c>
      <c r="C51" s="32"/>
      <c r="D51" s="32"/>
      <c r="E51" s="32"/>
      <c r="F51" s="34">
        <v>1997</v>
      </c>
      <c r="G51" s="28" t="s">
        <v>37</v>
      </c>
      <c r="H51" s="40">
        <v>39956.62</v>
      </c>
      <c r="I51" s="36"/>
      <c r="J51" s="32"/>
      <c r="K51" s="32">
        <v>45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>
        <v>45</v>
      </c>
      <c r="W51" s="37"/>
      <c r="X51" s="37"/>
      <c r="Y51" s="37"/>
      <c r="Z51" s="37"/>
      <c r="AA51" s="37"/>
      <c r="AB51" s="37"/>
      <c r="AC51" s="37"/>
      <c r="AD51" s="37"/>
    </row>
    <row r="52" spans="1:30" ht="12.75">
      <c r="A52" s="32">
        <v>46</v>
      </c>
      <c r="B52" s="32" t="s">
        <v>143</v>
      </c>
      <c r="C52" s="32"/>
      <c r="D52" s="32"/>
      <c r="E52" s="32"/>
      <c r="F52" s="34">
        <v>1997</v>
      </c>
      <c r="G52" s="28" t="s">
        <v>37</v>
      </c>
      <c r="H52" s="40">
        <v>246928.82</v>
      </c>
      <c r="I52" s="36"/>
      <c r="J52" s="32"/>
      <c r="K52" s="32">
        <v>46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>
        <v>46</v>
      </c>
      <c r="W52" s="37"/>
      <c r="X52" s="37"/>
      <c r="Y52" s="37"/>
      <c r="Z52" s="37"/>
      <c r="AA52" s="37"/>
      <c r="AB52" s="37"/>
      <c r="AC52" s="37"/>
      <c r="AD52" s="41"/>
    </row>
    <row r="53" spans="1:30" ht="12.75">
      <c r="A53" s="32">
        <v>47</v>
      </c>
      <c r="B53" s="32" t="s">
        <v>144</v>
      </c>
      <c r="C53" s="32"/>
      <c r="D53" s="32"/>
      <c r="E53" s="32"/>
      <c r="F53" s="34">
        <v>1997</v>
      </c>
      <c r="G53" s="28" t="s">
        <v>37</v>
      </c>
      <c r="H53" s="40">
        <v>182701.31</v>
      </c>
      <c r="I53" s="36"/>
      <c r="J53" s="32"/>
      <c r="K53" s="32">
        <v>47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>
        <v>47</v>
      </c>
      <c r="W53" s="37"/>
      <c r="X53" s="37"/>
      <c r="Y53" s="37"/>
      <c r="Z53" s="37"/>
      <c r="AA53" s="37"/>
      <c r="AB53" s="37"/>
      <c r="AC53" s="37"/>
      <c r="AD53" s="41"/>
    </row>
    <row r="54" spans="1:30" ht="12.75">
      <c r="A54" s="32">
        <v>48</v>
      </c>
      <c r="B54" s="32" t="s">
        <v>145</v>
      </c>
      <c r="C54" s="32"/>
      <c r="D54" s="32"/>
      <c r="E54" s="32"/>
      <c r="F54" s="34">
        <v>1998</v>
      </c>
      <c r="G54" s="28" t="s">
        <v>37</v>
      </c>
      <c r="H54" s="40">
        <v>214986.16</v>
      </c>
      <c r="I54" s="36"/>
      <c r="J54" s="32"/>
      <c r="K54" s="32">
        <v>48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>
        <v>48</v>
      </c>
      <c r="W54" s="37"/>
      <c r="X54" s="37"/>
      <c r="Y54" s="37"/>
      <c r="Z54" s="37"/>
      <c r="AA54" s="37"/>
      <c r="AB54" s="37"/>
      <c r="AC54" s="37"/>
      <c r="AD54" s="41"/>
    </row>
    <row r="55" spans="1:30" ht="12.75">
      <c r="A55" s="32">
        <v>49</v>
      </c>
      <c r="B55" s="32" t="s">
        <v>146</v>
      </c>
      <c r="C55" s="32"/>
      <c r="D55" s="32"/>
      <c r="E55" s="32"/>
      <c r="F55" s="34">
        <v>1998</v>
      </c>
      <c r="G55" s="28" t="s">
        <v>37</v>
      </c>
      <c r="H55" s="40">
        <v>44868.35</v>
      </c>
      <c r="I55" s="36"/>
      <c r="J55" s="32"/>
      <c r="K55" s="32">
        <v>49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>
        <v>49</v>
      </c>
      <c r="W55" s="37"/>
      <c r="X55" s="37"/>
      <c r="Y55" s="37"/>
      <c r="Z55" s="37"/>
      <c r="AA55" s="37"/>
      <c r="AB55" s="37"/>
      <c r="AC55" s="37"/>
      <c r="AD55" s="41"/>
    </row>
    <row r="56" spans="1:30" ht="12.75">
      <c r="A56" s="32">
        <v>50</v>
      </c>
      <c r="B56" s="32" t="s">
        <v>147</v>
      </c>
      <c r="C56" s="32"/>
      <c r="D56" s="32"/>
      <c r="E56" s="32"/>
      <c r="F56" s="34">
        <v>1998</v>
      </c>
      <c r="G56" s="28" t="s">
        <v>37</v>
      </c>
      <c r="H56" s="40">
        <v>60185.71</v>
      </c>
      <c r="I56" s="36"/>
      <c r="J56" s="32"/>
      <c r="K56" s="32">
        <v>50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>
        <v>50</v>
      </c>
      <c r="W56" s="37"/>
      <c r="X56" s="37"/>
      <c r="Y56" s="37"/>
      <c r="Z56" s="37"/>
      <c r="AA56" s="37"/>
      <c r="AB56" s="37"/>
      <c r="AC56" s="37"/>
      <c r="AD56" s="41"/>
    </row>
    <row r="57" spans="1:30" ht="12.75">
      <c r="A57" s="32">
        <v>51</v>
      </c>
      <c r="B57" s="32" t="s">
        <v>148</v>
      </c>
      <c r="C57" s="32"/>
      <c r="D57" s="32"/>
      <c r="E57" s="32"/>
      <c r="F57" s="34">
        <v>1999</v>
      </c>
      <c r="G57" s="28" t="s">
        <v>37</v>
      </c>
      <c r="H57" s="40">
        <v>4187</v>
      </c>
      <c r="I57" s="36"/>
      <c r="J57" s="32"/>
      <c r="K57" s="32">
        <v>51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>
        <v>51</v>
      </c>
      <c r="W57" s="37"/>
      <c r="X57" s="37"/>
      <c r="Y57" s="37"/>
      <c r="Z57" s="37"/>
      <c r="AA57" s="37"/>
      <c r="AB57" s="37"/>
      <c r="AC57" s="37"/>
      <c r="AD57" s="41"/>
    </row>
    <row r="58" spans="1:30" ht="12.75">
      <c r="A58" s="32">
        <v>52</v>
      </c>
      <c r="B58" s="32" t="s">
        <v>149</v>
      </c>
      <c r="C58" s="32"/>
      <c r="D58" s="32"/>
      <c r="E58" s="32"/>
      <c r="F58" s="34">
        <v>1999</v>
      </c>
      <c r="G58" s="28" t="s">
        <v>37</v>
      </c>
      <c r="H58" s="40">
        <v>262557.6</v>
      </c>
      <c r="I58" s="36"/>
      <c r="J58" s="32"/>
      <c r="K58" s="32">
        <v>52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>
        <v>52</v>
      </c>
      <c r="W58" s="37"/>
      <c r="X58" s="37"/>
      <c r="Y58" s="37"/>
      <c r="Z58" s="37"/>
      <c r="AA58" s="37"/>
      <c r="AB58" s="37"/>
      <c r="AC58" s="37"/>
      <c r="AD58" s="41"/>
    </row>
    <row r="59" spans="1:30" ht="12.75">
      <c r="A59" s="32">
        <v>53</v>
      </c>
      <c r="B59" s="32" t="s">
        <v>150</v>
      </c>
      <c r="C59" s="32"/>
      <c r="D59" s="32"/>
      <c r="E59" s="32"/>
      <c r="F59" s="34">
        <v>1999</v>
      </c>
      <c r="G59" s="28" t="s">
        <v>37</v>
      </c>
      <c r="H59" s="40">
        <v>12669.2</v>
      </c>
      <c r="I59" s="36"/>
      <c r="J59" s="32"/>
      <c r="K59" s="32">
        <v>53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>
        <v>53</v>
      </c>
      <c r="W59" s="37"/>
      <c r="X59" s="37"/>
      <c r="Y59" s="37"/>
      <c r="Z59" s="37"/>
      <c r="AA59" s="37"/>
      <c r="AB59" s="37"/>
      <c r="AC59" s="37"/>
      <c r="AD59" s="41"/>
    </row>
    <row r="60" spans="1:30" ht="12.75">
      <c r="A60" s="32">
        <v>54</v>
      </c>
      <c r="B60" s="32" t="s">
        <v>151</v>
      </c>
      <c r="C60" s="32"/>
      <c r="D60" s="32"/>
      <c r="E60" s="32"/>
      <c r="F60" s="34">
        <v>2003</v>
      </c>
      <c r="G60" s="28" t="s">
        <v>37</v>
      </c>
      <c r="H60" s="40">
        <v>178663.68</v>
      </c>
      <c r="I60" s="36"/>
      <c r="J60" s="32"/>
      <c r="K60" s="32">
        <v>54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>
        <v>54</v>
      </c>
      <c r="W60" s="37"/>
      <c r="X60" s="37"/>
      <c r="Y60" s="37"/>
      <c r="Z60" s="37"/>
      <c r="AA60" s="37"/>
      <c r="AB60" s="37"/>
      <c r="AC60" s="37"/>
      <c r="AD60" s="41"/>
    </row>
    <row r="61" spans="1:30" ht="12.75">
      <c r="A61" s="32">
        <v>55</v>
      </c>
      <c r="B61" s="32" t="s">
        <v>152</v>
      </c>
      <c r="C61" s="32"/>
      <c r="D61" s="32"/>
      <c r="E61" s="32"/>
      <c r="F61" s="34">
        <v>2003</v>
      </c>
      <c r="G61" s="28" t="s">
        <v>37</v>
      </c>
      <c r="H61" s="40">
        <v>72912.61</v>
      </c>
      <c r="I61" s="36"/>
      <c r="J61" s="32"/>
      <c r="K61" s="32">
        <v>55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>
        <v>55</v>
      </c>
      <c r="W61" s="37"/>
      <c r="X61" s="37"/>
      <c r="Y61" s="37"/>
      <c r="Z61" s="37"/>
      <c r="AA61" s="37"/>
      <c r="AB61" s="37"/>
      <c r="AC61" s="37"/>
      <c r="AD61" s="41"/>
    </row>
    <row r="62" spans="1:30" ht="12.75">
      <c r="A62" s="32">
        <v>56</v>
      </c>
      <c r="B62" s="32" t="s">
        <v>153</v>
      </c>
      <c r="C62" s="32"/>
      <c r="D62" s="32"/>
      <c r="E62" s="32"/>
      <c r="F62" s="34">
        <v>2007</v>
      </c>
      <c r="G62" s="28" t="s">
        <v>37</v>
      </c>
      <c r="H62" s="40">
        <v>10793.1</v>
      </c>
      <c r="I62" s="36"/>
      <c r="J62" s="32"/>
      <c r="K62" s="32">
        <v>56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>
        <v>56</v>
      </c>
      <c r="W62" s="37"/>
      <c r="X62" s="37"/>
      <c r="Y62" s="37"/>
      <c r="Z62" s="37"/>
      <c r="AA62" s="37"/>
      <c r="AB62" s="37"/>
      <c r="AC62" s="37"/>
      <c r="AD62" s="41"/>
    </row>
    <row r="63" spans="1:30" ht="12.75">
      <c r="A63" s="32">
        <v>57</v>
      </c>
      <c r="B63" s="32" t="s">
        <v>154</v>
      </c>
      <c r="C63" s="32"/>
      <c r="D63" s="32"/>
      <c r="E63" s="32"/>
      <c r="F63" s="34">
        <v>2008</v>
      </c>
      <c r="G63" s="28" t="s">
        <v>37</v>
      </c>
      <c r="H63" s="40">
        <v>11891.81</v>
      </c>
      <c r="I63" s="36"/>
      <c r="J63" s="32"/>
      <c r="K63" s="32">
        <v>57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>
        <v>57</v>
      </c>
      <c r="W63" s="37"/>
      <c r="X63" s="37"/>
      <c r="Y63" s="37"/>
      <c r="Z63" s="37"/>
      <c r="AA63" s="37"/>
      <c r="AB63" s="37"/>
      <c r="AC63" s="37"/>
      <c r="AD63" s="41"/>
    </row>
    <row r="64" spans="1:30" ht="12.75">
      <c r="A64" s="32">
        <v>58</v>
      </c>
      <c r="B64" s="32" t="s">
        <v>155</v>
      </c>
      <c r="C64" s="32"/>
      <c r="D64" s="32"/>
      <c r="E64" s="32"/>
      <c r="F64" s="34">
        <v>1963</v>
      </c>
      <c r="G64" s="28" t="s">
        <v>37</v>
      </c>
      <c r="H64" s="40">
        <v>67686.09</v>
      </c>
      <c r="I64" s="36"/>
      <c r="J64" s="32"/>
      <c r="K64" s="32">
        <v>58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>
        <v>58</v>
      </c>
      <c r="W64" s="37"/>
      <c r="X64" s="37"/>
      <c r="Y64" s="37"/>
      <c r="Z64" s="37"/>
      <c r="AA64" s="37"/>
      <c r="AB64" s="37"/>
      <c r="AC64" s="37"/>
      <c r="AD64" s="41"/>
    </row>
    <row r="65" spans="1:30" ht="12.75">
      <c r="A65" s="32">
        <v>59</v>
      </c>
      <c r="B65" s="32" t="s">
        <v>156</v>
      </c>
      <c r="C65" s="32"/>
      <c r="D65" s="32"/>
      <c r="E65" s="32"/>
      <c r="F65" s="34"/>
      <c r="G65" s="28" t="s">
        <v>37</v>
      </c>
      <c r="H65" s="38">
        <v>699772.13</v>
      </c>
      <c r="I65" s="36"/>
      <c r="J65" s="32"/>
      <c r="K65" s="32">
        <v>59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>
        <v>59</v>
      </c>
      <c r="W65" s="37"/>
      <c r="X65" s="37"/>
      <c r="Y65" s="37"/>
      <c r="Z65" s="37"/>
      <c r="AA65" s="37"/>
      <c r="AB65" s="37"/>
      <c r="AC65" s="37"/>
      <c r="AD65" s="41"/>
    </row>
    <row r="66" spans="1:30" ht="12.75">
      <c r="A66" s="32">
        <v>60</v>
      </c>
      <c r="B66" s="32" t="s">
        <v>157</v>
      </c>
      <c r="C66" s="32"/>
      <c r="D66" s="32"/>
      <c r="E66" s="32"/>
      <c r="F66" s="34">
        <v>2010</v>
      </c>
      <c r="G66" s="28" t="s">
        <v>37</v>
      </c>
      <c r="H66" s="38">
        <v>3987673.79</v>
      </c>
      <c r="I66" s="36"/>
      <c r="J66" s="32"/>
      <c r="K66" s="32">
        <v>60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>
        <v>60</v>
      </c>
      <c r="W66" s="37"/>
      <c r="X66" s="37"/>
      <c r="Y66" s="37"/>
      <c r="Z66" s="37"/>
      <c r="AA66" s="37"/>
      <c r="AB66" s="37"/>
      <c r="AC66" s="37"/>
      <c r="AD66" s="41"/>
    </row>
    <row r="67" spans="1:30" ht="12.75">
      <c r="A67" s="32">
        <v>61</v>
      </c>
      <c r="B67" s="32" t="s">
        <v>158</v>
      </c>
      <c r="C67" s="32"/>
      <c r="D67" s="32"/>
      <c r="E67" s="32"/>
      <c r="F67" s="34">
        <v>2010</v>
      </c>
      <c r="G67" s="28" t="s">
        <v>37</v>
      </c>
      <c r="H67" s="38">
        <v>50000</v>
      </c>
      <c r="I67" s="36"/>
      <c r="J67" s="32"/>
      <c r="K67" s="32">
        <v>61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>
        <v>61</v>
      </c>
      <c r="W67" s="37"/>
      <c r="X67" s="37"/>
      <c r="Y67" s="37"/>
      <c r="Z67" s="37"/>
      <c r="AA67" s="37"/>
      <c r="AB67" s="37"/>
      <c r="AC67" s="37"/>
      <c r="AD67" s="41"/>
    </row>
    <row r="68" spans="1:30" ht="12.75" customHeight="1">
      <c r="A68" s="23" t="s">
        <v>159</v>
      </c>
      <c r="B68" s="23"/>
      <c r="C68" s="23"/>
      <c r="D68" s="23"/>
      <c r="E68" s="23"/>
      <c r="F68" s="23"/>
      <c r="G68" s="23"/>
      <c r="H68" s="42">
        <f>SUM(H7:H67)</f>
        <v>18290019.47</v>
      </c>
      <c r="I68" s="43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5"/>
      <c r="X68" s="45"/>
      <c r="Y68" s="45"/>
      <c r="Z68" s="45"/>
      <c r="AA68" s="45"/>
      <c r="AB68" s="45"/>
      <c r="AC68" s="45"/>
      <c r="AD68" s="46"/>
    </row>
    <row r="69" spans="1:30" ht="12.75" customHeight="1">
      <c r="A69" s="24" t="s">
        <v>160</v>
      </c>
      <c r="B69" s="24"/>
      <c r="C69" s="24"/>
      <c r="D69" s="24"/>
      <c r="E69" s="24"/>
      <c r="F69" s="24"/>
      <c r="G69" s="24"/>
      <c r="H69" s="47"/>
      <c r="I69" s="48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0"/>
      <c r="Y69" s="50"/>
      <c r="Z69" s="50"/>
      <c r="AA69" s="50"/>
      <c r="AB69" s="50"/>
      <c r="AC69" s="50"/>
      <c r="AD69" s="51"/>
    </row>
    <row r="70" spans="1:30" ht="12.75" customHeight="1">
      <c r="A70" s="52">
        <v>1</v>
      </c>
      <c r="B70" s="26" t="s">
        <v>161</v>
      </c>
      <c r="C70" s="53" t="s">
        <v>92</v>
      </c>
      <c r="D70" s="28" t="s">
        <v>162</v>
      </c>
      <c r="E70" s="28" t="s">
        <v>163</v>
      </c>
      <c r="F70" s="28" t="s">
        <v>164</v>
      </c>
      <c r="G70" s="28" t="s">
        <v>165</v>
      </c>
      <c r="H70" s="54">
        <v>1568000</v>
      </c>
      <c r="I70" s="55" t="s">
        <v>166</v>
      </c>
      <c r="J70" s="28" t="s">
        <v>167</v>
      </c>
      <c r="K70" s="26">
        <v>1</v>
      </c>
      <c r="L70" s="56" t="s">
        <v>168</v>
      </c>
      <c r="M70" s="56" t="s">
        <v>169</v>
      </c>
      <c r="N70" s="56" t="s">
        <v>170</v>
      </c>
      <c r="O70" s="28" t="s">
        <v>163</v>
      </c>
      <c r="P70" s="57" t="s">
        <v>171</v>
      </c>
      <c r="Q70" s="57" t="s">
        <v>172</v>
      </c>
      <c r="R70" s="28" t="s">
        <v>171</v>
      </c>
      <c r="S70" s="28" t="s">
        <v>171</v>
      </c>
      <c r="T70" s="28" t="s">
        <v>173</v>
      </c>
      <c r="U70" s="28" t="s">
        <v>171</v>
      </c>
      <c r="V70" s="26">
        <v>1</v>
      </c>
      <c r="W70" s="58">
        <v>547.55</v>
      </c>
      <c r="X70" s="31">
        <v>747.6</v>
      </c>
      <c r="Y70" s="31">
        <v>3400</v>
      </c>
      <c r="Z70" s="31">
        <v>2</v>
      </c>
      <c r="AA70" s="31" t="s">
        <v>174</v>
      </c>
      <c r="AB70" s="31" t="s">
        <v>175</v>
      </c>
      <c r="AC70" s="31" t="s">
        <v>174</v>
      </c>
      <c r="AD70" s="59">
        <v>163636.7</v>
      </c>
    </row>
    <row r="71" spans="1:30" ht="12.75" customHeight="1">
      <c r="A71" s="52">
        <v>2</v>
      </c>
      <c r="B71" s="32" t="s">
        <v>176</v>
      </c>
      <c r="C71" s="60" t="s">
        <v>177</v>
      </c>
      <c r="D71" s="34" t="s">
        <v>162</v>
      </c>
      <c r="E71" s="34" t="s">
        <v>163</v>
      </c>
      <c r="F71" s="34" t="s">
        <v>164</v>
      </c>
      <c r="G71" s="28" t="s">
        <v>165</v>
      </c>
      <c r="H71" s="54">
        <v>218000</v>
      </c>
      <c r="I71" s="36"/>
      <c r="J71" s="28" t="s">
        <v>167</v>
      </c>
      <c r="K71" s="32">
        <v>2</v>
      </c>
      <c r="L71" s="56" t="s">
        <v>178</v>
      </c>
      <c r="M71" s="56" t="s">
        <v>179</v>
      </c>
      <c r="N71" s="56" t="s">
        <v>180</v>
      </c>
      <c r="O71" s="34" t="s">
        <v>163</v>
      </c>
      <c r="P71" s="32" t="s">
        <v>181</v>
      </c>
      <c r="Q71" s="32" t="s">
        <v>181</v>
      </c>
      <c r="R71" s="32" t="s">
        <v>182</v>
      </c>
      <c r="S71" s="28" t="s">
        <v>171</v>
      </c>
      <c r="T71" s="28" t="s">
        <v>173</v>
      </c>
      <c r="U71" s="32" t="s">
        <v>181</v>
      </c>
      <c r="V71" s="32">
        <v>2</v>
      </c>
      <c r="W71" s="37">
        <v>176.04</v>
      </c>
      <c r="X71" s="37">
        <v>169.59</v>
      </c>
      <c r="Y71" s="37">
        <v>576.62</v>
      </c>
      <c r="Z71" s="37">
        <v>1</v>
      </c>
      <c r="AA71" s="37" t="s">
        <v>174</v>
      </c>
      <c r="AB71" s="37" t="s">
        <v>174</v>
      </c>
      <c r="AC71" s="37" t="s">
        <v>174</v>
      </c>
      <c r="AD71" s="59">
        <v>14427.31</v>
      </c>
    </row>
    <row r="72" spans="1:30" ht="12.75" customHeight="1">
      <c r="A72" s="52" t="s">
        <v>159</v>
      </c>
      <c r="B72" s="52"/>
      <c r="C72" s="52"/>
      <c r="D72" s="52"/>
      <c r="E72" s="52"/>
      <c r="F72" s="52"/>
      <c r="G72" s="61"/>
      <c r="H72" s="62">
        <f>SUM(H70:H71)</f>
        <v>1786000</v>
      </c>
      <c r="I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7"/>
      <c r="X72" s="37"/>
      <c r="Y72" s="37"/>
      <c r="Z72" s="37"/>
      <c r="AA72" s="37"/>
      <c r="AB72" s="37"/>
      <c r="AC72" s="37"/>
      <c r="AD72" s="41"/>
    </row>
    <row r="73" spans="1:30" ht="12.75" customHeight="1">
      <c r="A73" s="24" t="s">
        <v>183</v>
      </c>
      <c r="B73" s="24"/>
      <c r="C73" s="24"/>
      <c r="D73" s="24"/>
      <c r="E73" s="24"/>
      <c r="F73" s="24"/>
      <c r="G73" s="24"/>
      <c r="H73" s="47"/>
      <c r="I73" s="48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0"/>
      <c r="X73" s="50"/>
      <c r="Y73" s="50"/>
      <c r="Z73" s="50"/>
      <c r="AA73" s="50"/>
      <c r="AB73" s="50"/>
      <c r="AC73" s="50"/>
      <c r="AD73" s="51"/>
    </row>
    <row r="74" spans="1:30" ht="12.75" customHeight="1">
      <c r="A74" s="52">
        <v>1</v>
      </c>
      <c r="B74" s="26" t="s">
        <v>184</v>
      </c>
      <c r="C74" s="26" t="s">
        <v>185</v>
      </c>
      <c r="D74" s="26" t="s">
        <v>175</v>
      </c>
      <c r="E74" s="26" t="s">
        <v>174</v>
      </c>
      <c r="F74" s="26">
        <v>1975</v>
      </c>
      <c r="G74" s="63" t="s">
        <v>165</v>
      </c>
      <c r="H74" s="63">
        <v>1108000</v>
      </c>
      <c r="I74" s="30" t="s">
        <v>186</v>
      </c>
      <c r="J74" s="26" t="s">
        <v>187</v>
      </c>
      <c r="K74" s="26">
        <v>1</v>
      </c>
      <c r="L74" s="26" t="s">
        <v>188</v>
      </c>
      <c r="M74" s="26" t="s">
        <v>189</v>
      </c>
      <c r="N74" s="26" t="s">
        <v>180</v>
      </c>
      <c r="O74" s="26" t="s">
        <v>190</v>
      </c>
      <c r="P74" s="26" t="s">
        <v>191</v>
      </c>
      <c r="Q74" s="26" t="s">
        <v>191</v>
      </c>
      <c r="R74" s="26" t="s">
        <v>191</v>
      </c>
      <c r="S74" s="26" t="s">
        <v>191</v>
      </c>
      <c r="T74" s="26" t="s">
        <v>192</v>
      </c>
      <c r="U74" s="26" t="s">
        <v>193</v>
      </c>
      <c r="V74" s="26">
        <v>1</v>
      </c>
      <c r="W74" s="31">
        <v>368.6</v>
      </c>
      <c r="X74" s="31">
        <v>386.97</v>
      </c>
      <c r="Y74" s="31">
        <v>1590</v>
      </c>
      <c r="Z74" s="31">
        <v>2</v>
      </c>
      <c r="AA74" s="31" t="s">
        <v>175</v>
      </c>
      <c r="AB74" s="31" t="s">
        <v>175</v>
      </c>
      <c r="AC74" s="31" t="s">
        <v>174</v>
      </c>
      <c r="AD74" s="64">
        <v>71898.4</v>
      </c>
    </row>
    <row r="75" spans="1:30" ht="12.75" customHeight="1">
      <c r="A75" s="52" t="s">
        <v>159</v>
      </c>
      <c r="B75" s="52"/>
      <c r="C75" s="52"/>
      <c r="D75" s="52"/>
      <c r="E75" s="52"/>
      <c r="F75" s="52"/>
      <c r="G75" s="52"/>
      <c r="H75" s="62">
        <f>SUM(H74)</f>
        <v>1108000</v>
      </c>
      <c r="I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7"/>
      <c r="X75" s="37"/>
      <c r="Y75" s="37"/>
      <c r="Z75" s="37"/>
      <c r="AA75" s="37"/>
      <c r="AB75" s="37"/>
      <c r="AC75" s="37"/>
      <c r="AD75" s="41"/>
    </row>
    <row r="76" spans="1:30" ht="12.75" customHeight="1">
      <c r="A76" s="24" t="s">
        <v>194</v>
      </c>
      <c r="B76" s="24"/>
      <c r="C76" s="24"/>
      <c r="D76" s="24"/>
      <c r="E76" s="24"/>
      <c r="F76" s="24"/>
      <c r="G76" s="24"/>
      <c r="H76" s="47"/>
      <c r="I76" s="48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1"/>
    </row>
    <row r="77" spans="1:30" ht="12.75" customHeight="1">
      <c r="A77" s="52">
        <v>1</v>
      </c>
      <c r="B77" s="26" t="s">
        <v>195</v>
      </c>
      <c r="C77" s="26" t="s">
        <v>92</v>
      </c>
      <c r="D77" s="26" t="s">
        <v>162</v>
      </c>
      <c r="E77" s="26" t="s">
        <v>163</v>
      </c>
      <c r="F77" s="26">
        <v>1960</v>
      </c>
      <c r="G77" s="63" t="s">
        <v>165</v>
      </c>
      <c r="H77" s="65">
        <v>3929000</v>
      </c>
      <c r="I77" s="30" t="s">
        <v>196</v>
      </c>
      <c r="J77" s="26" t="s">
        <v>197</v>
      </c>
      <c r="K77" s="26">
        <v>1</v>
      </c>
      <c r="L77" s="26" t="s">
        <v>188</v>
      </c>
      <c r="M77" s="56" t="s">
        <v>198</v>
      </c>
      <c r="N77" s="26" t="s">
        <v>199</v>
      </c>
      <c r="O77" s="26" t="s">
        <v>163</v>
      </c>
      <c r="P77" s="26" t="s">
        <v>191</v>
      </c>
      <c r="Q77" s="26" t="s">
        <v>191</v>
      </c>
      <c r="R77" s="26" t="s">
        <v>191</v>
      </c>
      <c r="S77" s="26" t="s">
        <v>193</v>
      </c>
      <c r="T77" s="26" t="s">
        <v>192</v>
      </c>
      <c r="U77" s="26" t="s">
        <v>193</v>
      </c>
      <c r="V77" s="26">
        <v>1</v>
      </c>
      <c r="W77" s="58">
        <v>1023.92</v>
      </c>
      <c r="X77" s="58">
        <v>1995</v>
      </c>
      <c r="Y77" s="58" t="s">
        <v>200</v>
      </c>
      <c r="Z77" s="58" t="s">
        <v>201</v>
      </c>
      <c r="AA77" s="31" t="s">
        <v>202</v>
      </c>
      <c r="AB77" s="31" t="s">
        <v>203</v>
      </c>
      <c r="AC77" s="66" t="s">
        <v>204</v>
      </c>
      <c r="AD77" s="64"/>
    </row>
    <row r="78" spans="1:30" ht="12.75" customHeight="1">
      <c r="A78" s="67" t="s">
        <v>159</v>
      </c>
      <c r="B78" s="67"/>
      <c r="C78" s="67"/>
      <c r="D78" s="67"/>
      <c r="E78" s="67"/>
      <c r="F78" s="67"/>
      <c r="G78" s="52"/>
      <c r="H78" s="62">
        <f>SUM(H77)</f>
        <v>3929000</v>
      </c>
      <c r="I78" s="36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7"/>
      <c r="X78" s="37"/>
      <c r="Y78" s="37"/>
      <c r="Z78" s="37"/>
      <c r="AA78" s="37"/>
      <c r="AB78" s="37"/>
      <c r="AC78" s="37"/>
      <c r="AD78" s="41"/>
    </row>
    <row r="79" spans="1:30" ht="12.75" customHeight="1">
      <c r="A79" s="24" t="s">
        <v>205</v>
      </c>
      <c r="B79" s="24"/>
      <c r="C79" s="24"/>
      <c r="D79" s="24"/>
      <c r="E79" s="24"/>
      <c r="F79" s="24"/>
      <c r="G79" s="24"/>
      <c r="H79" s="47"/>
      <c r="I79" s="48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50"/>
      <c r="Y79" s="50"/>
      <c r="Z79" s="50"/>
      <c r="AA79" s="50"/>
      <c r="AB79" s="50"/>
      <c r="AC79" s="50"/>
      <c r="AD79" s="51"/>
    </row>
    <row r="80" spans="1:30" ht="12.75" customHeight="1">
      <c r="A80" s="52">
        <v>1</v>
      </c>
      <c r="B80" s="26" t="s">
        <v>206</v>
      </c>
      <c r="C80" s="26" t="s">
        <v>207</v>
      </c>
      <c r="D80" s="26" t="s">
        <v>175</v>
      </c>
      <c r="E80" s="26" t="s">
        <v>162</v>
      </c>
      <c r="F80" s="26">
        <v>1960</v>
      </c>
      <c r="G80" s="63" t="s">
        <v>165</v>
      </c>
      <c r="H80" s="63">
        <v>2007000</v>
      </c>
      <c r="I80" s="30" t="s">
        <v>208</v>
      </c>
      <c r="J80" s="31" t="s">
        <v>209</v>
      </c>
      <c r="K80" s="31">
        <v>816</v>
      </c>
      <c r="L80" s="31" t="s">
        <v>188</v>
      </c>
      <c r="M80" s="31" t="s">
        <v>188</v>
      </c>
      <c r="N80" s="31" t="s">
        <v>210</v>
      </c>
      <c r="O80" s="31" t="s">
        <v>174</v>
      </c>
      <c r="P80" s="31" t="s">
        <v>211</v>
      </c>
      <c r="Q80" s="31" t="s">
        <v>211</v>
      </c>
      <c r="R80" s="31" t="s">
        <v>211</v>
      </c>
      <c r="S80" s="31" t="s">
        <v>211</v>
      </c>
      <c r="T80" s="31" t="s">
        <v>192</v>
      </c>
      <c r="U80" s="31" t="s">
        <v>211</v>
      </c>
      <c r="V80" s="26">
        <v>1</v>
      </c>
      <c r="W80" s="31">
        <v>816</v>
      </c>
      <c r="X80" s="31">
        <v>816</v>
      </c>
      <c r="Y80" s="31">
        <v>1190</v>
      </c>
      <c r="Z80" s="31">
        <v>3</v>
      </c>
      <c r="AA80" s="31" t="s">
        <v>175</v>
      </c>
      <c r="AB80" s="31" t="s">
        <v>175</v>
      </c>
      <c r="AC80" s="31" t="s">
        <v>174</v>
      </c>
      <c r="AD80" s="64"/>
    </row>
    <row r="81" spans="1:30" ht="12.75" customHeight="1">
      <c r="A81" s="52">
        <v>2</v>
      </c>
      <c r="B81" s="32" t="s">
        <v>212</v>
      </c>
      <c r="C81" s="26" t="s">
        <v>207</v>
      </c>
      <c r="D81" s="32" t="s">
        <v>175</v>
      </c>
      <c r="E81" s="32" t="s">
        <v>163</v>
      </c>
      <c r="F81" s="68">
        <v>1970</v>
      </c>
      <c r="G81" s="63" t="s">
        <v>165</v>
      </c>
      <c r="H81" s="63">
        <v>546000</v>
      </c>
      <c r="I81" s="30" t="s">
        <v>213</v>
      </c>
      <c r="J81" s="31" t="s">
        <v>209</v>
      </c>
      <c r="K81" s="37">
        <v>212</v>
      </c>
      <c r="L81" s="37" t="s">
        <v>178</v>
      </c>
      <c r="M81" s="37" t="s">
        <v>178</v>
      </c>
      <c r="N81" s="37" t="s">
        <v>214</v>
      </c>
      <c r="O81" s="37" t="s">
        <v>174</v>
      </c>
      <c r="P81" s="37" t="s">
        <v>191</v>
      </c>
      <c r="Q81" s="37" t="s">
        <v>191</v>
      </c>
      <c r="R81" s="37" t="s">
        <v>211</v>
      </c>
      <c r="S81" s="37" t="s">
        <v>215</v>
      </c>
      <c r="T81" s="37" t="s">
        <v>192</v>
      </c>
      <c r="U81" s="32" t="s">
        <v>191</v>
      </c>
      <c r="V81" s="32">
        <v>2</v>
      </c>
      <c r="W81" s="37">
        <v>212</v>
      </c>
      <c r="X81" s="37">
        <v>212</v>
      </c>
      <c r="Y81" s="37">
        <v>396</v>
      </c>
      <c r="Z81" s="37">
        <v>1</v>
      </c>
      <c r="AA81" s="37" t="s">
        <v>174</v>
      </c>
      <c r="AB81" s="37" t="s">
        <v>175</v>
      </c>
      <c r="AC81" s="37" t="s">
        <v>174</v>
      </c>
      <c r="AD81" s="41"/>
    </row>
    <row r="82" spans="1:30" ht="12.75" customHeight="1">
      <c r="A82" s="52"/>
      <c r="B82" s="52" t="s">
        <v>159</v>
      </c>
      <c r="C82" s="52"/>
      <c r="D82" s="52"/>
      <c r="E82" s="52"/>
      <c r="F82" s="52"/>
      <c r="G82" s="52"/>
      <c r="H82" s="62">
        <f>SUM(H80:H81)</f>
        <v>2553000</v>
      </c>
      <c r="I82" s="36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7"/>
      <c r="X82" s="37"/>
      <c r="Y82" s="37"/>
      <c r="Z82" s="37"/>
      <c r="AA82" s="37"/>
      <c r="AB82" s="37"/>
      <c r="AC82" s="37"/>
      <c r="AD82" s="41"/>
    </row>
    <row r="83" spans="1:30" ht="12.75" customHeight="1">
      <c r="A83" s="24" t="s">
        <v>216</v>
      </c>
      <c r="B83" s="24"/>
      <c r="C83" s="24"/>
      <c r="D83" s="24"/>
      <c r="E83" s="24"/>
      <c r="F83" s="24"/>
      <c r="G83" s="24"/>
      <c r="H83" s="47"/>
      <c r="I83" s="48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1"/>
    </row>
    <row r="84" spans="1:30" ht="12.75" customHeight="1">
      <c r="A84" s="52">
        <v>1</v>
      </c>
      <c r="B84" s="26" t="s">
        <v>217</v>
      </c>
      <c r="C84" s="26" t="s">
        <v>206</v>
      </c>
      <c r="D84" s="26" t="s">
        <v>175</v>
      </c>
      <c r="E84" s="26" t="s">
        <v>174</v>
      </c>
      <c r="F84" s="26">
        <v>1925</v>
      </c>
      <c r="G84" s="63" t="s">
        <v>165</v>
      </c>
      <c r="H84" s="38">
        <v>1165000</v>
      </c>
      <c r="I84" s="30" t="s">
        <v>218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7"/>
      <c r="X84" s="37"/>
      <c r="Y84" s="37"/>
      <c r="Z84" s="37"/>
      <c r="AA84" s="37"/>
      <c r="AB84" s="37"/>
      <c r="AC84" s="37"/>
      <c r="AD84" s="41"/>
    </row>
    <row r="85" spans="1:30" ht="12.75" customHeight="1">
      <c r="A85" s="67" t="s">
        <v>159</v>
      </c>
      <c r="B85" s="67"/>
      <c r="C85" s="67"/>
      <c r="D85" s="67"/>
      <c r="E85" s="67"/>
      <c r="F85" s="67"/>
      <c r="G85" s="52"/>
      <c r="H85" s="62">
        <f>SUM(H84)</f>
        <v>1165000</v>
      </c>
      <c r="I85" s="36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7"/>
      <c r="X85" s="37"/>
      <c r="Y85" s="37"/>
      <c r="Z85" s="37"/>
      <c r="AA85" s="37"/>
      <c r="AB85" s="37"/>
      <c r="AC85" s="37"/>
      <c r="AD85" s="41"/>
    </row>
    <row r="86" spans="1:30" ht="12.75" customHeight="1">
      <c r="A86" s="69" t="s">
        <v>219</v>
      </c>
      <c r="B86" s="69"/>
      <c r="C86" s="69"/>
      <c r="D86" s="69"/>
      <c r="E86" s="69"/>
      <c r="F86" s="69"/>
      <c r="G86" s="69"/>
      <c r="H86" s="70">
        <f>H85+H82+H78+H75+H72+H68</f>
        <v>28831019.47</v>
      </c>
      <c r="I86" s="71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3"/>
      <c r="X86" s="73"/>
      <c r="Y86" s="73"/>
      <c r="Z86" s="73"/>
      <c r="AA86" s="73"/>
      <c r="AB86" s="73"/>
      <c r="AC86" s="73"/>
      <c r="AD86" s="74"/>
    </row>
    <row r="87" spans="1:30" ht="12.75" customHeight="1">
      <c r="A87" s="12"/>
      <c r="B87" s="12"/>
      <c r="C87" s="12"/>
      <c r="D87" s="12"/>
      <c r="E87" s="12"/>
      <c r="F87" s="12"/>
      <c r="G87" s="12"/>
      <c r="H87" s="13"/>
      <c r="I87" s="75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7"/>
      <c r="X87" s="77"/>
      <c r="Y87" s="77"/>
      <c r="Z87" s="77"/>
      <c r="AA87" s="77"/>
      <c r="AB87" s="77"/>
      <c r="AC87" s="77"/>
      <c r="AD87" s="77"/>
    </row>
    <row r="88" spans="1:30" ht="24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80" t="s">
        <v>220</v>
      </c>
      <c r="X88" s="80"/>
      <c r="Y88" s="80"/>
      <c r="Z88" s="80"/>
      <c r="AA88" s="80"/>
      <c r="AB88" s="80"/>
      <c r="AC88" s="80"/>
      <c r="AD88" s="80"/>
    </row>
    <row r="89" spans="1:30" ht="24.75" customHeight="1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0" t="s">
        <v>221</v>
      </c>
      <c r="X89" s="80"/>
      <c r="Y89" s="80"/>
      <c r="Z89" s="80"/>
      <c r="AA89" s="80"/>
      <c r="AB89" s="80"/>
      <c r="AC89" s="80"/>
      <c r="AD89" s="80"/>
    </row>
    <row r="90" ht="37.5" customHeight="1"/>
  </sheetData>
  <sheetProtection selectLockedCells="1" selectUnlockedCells="1"/>
  <mergeCells count="4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  <mergeCell ref="P4:U4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6:B6"/>
    <mergeCell ref="A68:F68"/>
    <mergeCell ref="A69:C69"/>
    <mergeCell ref="A72:F72"/>
    <mergeCell ref="A73:C73"/>
    <mergeCell ref="A75:F75"/>
    <mergeCell ref="A76:C76"/>
    <mergeCell ref="A78:F78"/>
    <mergeCell ref="A79:C79"/>
    <mergeCell ref="B82:F82"/>
    <mergeCell ref="A83:C83"/>
    <mergeCell ref="A85:F85"/>
    <mergeCell ref="A86:G86"/>
    <mergeCell ref="A88:J88"/>
    <mergeCell ref="W88:AD88"/>
    <mergeCell ref="A89:J89"/>
    <mergeCell ref="W89:AD89"/>
  </mergeCells>
  <printOptions/>
  <pageMargins left="0.75" right="0.75" top="1" bottom="1" header="0.5118055555555555" footer="0.5118055555555555"/>
  <pageSetup horizontalDpi="300" verticalDpi="300" orientation="landscape" paperSize="9" scale="37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1"/>
  <sheetViews>
    <sheetView view="pageBreakPreview" zoomScaleSheetLayoutView="100" workbookViewId="0" topLeftCell="A167">
      <selection activeCell="C93" sqref="C93"/>
    </sheetView>
  </sheetViews>
  <sheetFormatPr defaultColWidth="9.140625" defaultRowHeight="12.75"/>
  <cols>
    <col min="1" max="1" width="5.00390625" style="83" customWidth="1"/>
    <col min="2" max="2" width="47.8515625" style="83" customWidth="1"/>
    <col min="3" max="3" width="17.00390625" style="84" customWidth="1"/>
    <col min="4" max="4" width="26.00390625" style="85" customWidth="1"/>
    <col min="5" max="16384" width="9.140625" style="83" customWidth="1"/>
  </cols>
  <sheetData>
    <row r="1" spans="1:4" ht="12.75">
      <c r="A1" s="86"/>
      <c r="B1" s="87"/>
      <c r="C1" s="88"/>
      <c r="D1" s="89" t="s">
        <v>222</v>
      </c>
    </row>
    <row r="3" spans="1:4" ht="24.75" customHeight="1">
      <c r="A3" s="90" t="s">
        <v>223</v>
      </c>
      <c r="B3" s="90"/>
      <c r="C3" s="90"/>
      <c r="D3" s="90"/>
    </row>
    <row r="4" spans="1:4" ht="12.75">
      <c r="A4" s="91" t="s">
        <v>4</v>
      </c>
      <c r="B4" s="23" t="s">
        <v>224</v>
      </c>
      <c r="C4" s="23" t="s">
        <v>225</v>
      </c>
      <c r="D4" s="92" t="s">
        <v>226</v>
      </c>
    </row>
    <row r="5" spans="1:4" ht="15" customHeight="1">
      <c r="A5" s="24" t="s">
        <v>34</v>
      </c>
      <c r="B5" s="24"/>
      <c r="C5" s="24"/>
      <c r="D5" s="25"/>
    </row>
    <row r="6" spans="1:4" ht="12.75">
      <c r="A6" s="28">
        <v>1</v>
      </c>
      <c r="B6" s="26" t="s">
        <v>227</v>
      </c>
      <c r="C6" s="28">
        <v>2006</v>
      </c>
      <c r="D6" s="93">
        <v>939.99</v>
      </c>
    </row>
    <row r="7" spans="1:4" ht="12.75">
      <c r="A7" s="34">
        <v>2</v>
      </c>
      <c r="B7" s="32" t="s">
        <v>228</v>
      </c>
      <c r="C7" s="34">
        <v>2006</v>
      </c>
      <c r="D7" s="38">
        <v>800</v>
      </c>
    </row>
    <row r="8" spans="1:4" ht="12.75">
      <c r="A8" s="34">
        <v>3</v>
      </c>
      <c r="B8" s="32" t="s">
        <v>228</v>
      </c>
      <c r="C8" s="34">
        <v>2006</v>
      </c>
      <c r="D8" s="38">
        <v>800</v>
      </c>
    </row>
    <row r="9" spans="1:4" ht="12.75">
      <c r="A9" s="34">
        <v>4</v>
      </c>
      <c r="B9" s="32" t="s">
        <v>228</v>
      </c>
      <c r="C9" s="34">
        <v>2006</v>
      </c>
      <c r="D9" s="38">
        <v>800</v>
      </c>
    </row>
    <row r="10" spans="1:4" ht="12.75">
      <c r="A10" s="34">
        <v>5</v>
      </c>
      <c r="B10" s="32" t="s">
        <v>229</v>
      </c>
      <c r="C10" s="34">
        <v>2006</v>
      </c>
      <c r="D10" s="38">
        <v>800</v>
      </c>
    </row>
    <row r="11" spans="1:4" ht="12.75">
      <c r="A11" s="34">
        <v>6</v>
      </c>
      <c r="B11" s="32" t="s">
        <v>230</v>
      </c>
      <c r="C11" s="34">
        <v>2006</v>
      </c>
      <c r="D11" s="38">
        <v>884.5</v>
      </c>
    </row>
    <row r="12" spans="1:4" ht="12.75">
      <c r="A12" s="34">
        <v>7</v>
      </c>
      <c r="B12" s="32" t="s">
        <v>231</v>
      </c>
      <c r="C12" s="34">
        <v>2006</v>
      </c>
      <c r="D12" s="38">
        <v>3365.5</v>
      </c>
    </row>
    <row r="13" spans="1:4" ht="12.75">
      <c r="A13" s="34">
        <v>8</v>
      </c>
      <c r="B13" s="32" t="s">
        <v>232</v>
      </c>
      <c r="C13" s="34">
        <v>2007</v>
      </c>
      <c r="D13" s="38">
        <v>1859</v>
      </c>
    </row>
    <row r="14" spans="1:4" ht="12.75">
      <c r="A14" s="34">
        <v>9</v>
      </c>
      <c r="B14" s="32" t="s">
        <v>233</v>
      </c>
      <c r="C14" s="34">
        <v>2006</v>
      </c>
      <c r="D14" s="38">
        <v>2806</v>
      </c>
    </row>
    <row r="15" spans="1:4" ht="12.75">
      <c r="A15" s="34">
        <v>10</v>
      </c>
      <c r="B15" s="32" t="s">
        <v>234</v>
      </c>
      <c r="C15" s="34">
        <v>2006</v>
      </c>
      <c r="D15" s="38">
        <v>695.4</v>
      </c>
    </row>
    <row r="16" spans="1:4" ht="12.75">
      <c r="A16" s="34">
        <v>11</v>
      </c>
      <c r="B16" s="32" t="s">
        <v>235</v>
      </c>
      <c r="C16" s="34">
        <v>2006</v>
      </c>
      <c r="D16" s="38">
        <v>2620.56</v>
      </c>
    </row>
    <row r="17" spans="1:4" ht="12.75">
      <c r="A17" s="34">
        <v>12</v>
      </c>
      <c r="B17" s="32" t="s">
        <v>236</v>
      </c>
      <c r="C17" s="34">
        <v>2009</v>
      </c>
      <c r="D17" s="38">
        <v>2000.01</v>
      </c>
    </row>
    <row r="18" spans="1:4" ht="12.75">
      <c r="A18" s="34">
        <v>13</v>
      </c>
      <c r="B18" s="32" t="s">
        <v>237</v>
      </c>
      <c r="C18" s="34">
        <v>2006</v>
      </c>
      <c r="D18" s="38">
        <v>2000</v>
      </c>
    </row>
    <row r="19" spans="1:4" ht="12.75">
      <c r="A19" s="34">
        <v>14</v>
      </c>
      <c r="B19" s="32" t="s">
        <v>238</v>
      </c>
      <c r="C19" s="34">
        <v>2006</v>
      </c>
      <c r="D19" s="38">
        <v>3150.04</v>
      </c>
    </row>
    <row r="20" spans="1:4" ht="12.75">
      <c r="A20" s="34">
        <v>15</v>
      </c>
      <c r="B20" s="32" t="s">
        <v>239</v>
      </c>
      <c r="C20" s="34">
        <v>2006</v>
      </c>
      <c r="D20" s="38">
        <v>455.24</v>
      </c>
    </row>
    <row r="21" spans="1:4" ht="12.75">
      <c r="A21" s="34">
        <v>16</v>
      </c>
      <c r="B21" s="32" t="s">
        <v>240</v>
      </c>
      <c r="C21" s="34">
        <v>2008</v>
      </c>
      <c r="D21" s="38">
        <v>1245</v>
      </c>
    </row>
    <row r="22" spans="1:4" ht="12.75">
      <c r="A22" s="34">
        <v>17</v>
      </c>
      <c r="B22" s="32" t="s">
        <v>240</v>
      </c>
      <c r="C22" s="34">
        <v>2008</v>
      </c>
      <c r="D22" s="38">
        <v>2323.87</v>
      </c>
    </row>
    <row r="23" spans="1:4" ht="12.75">
      <c r="A23" s="34">
        <v>18</v>
      </c>
      <c r="B23" s="32" t="s">
        <v>241</v>
      </c>
      <c r="C23" s="34">
        <v>2008</v>
      </c>
      <c r="D23" s="38">
        <v>1369</v>
      </c>
    </row>
    <row r="24" spans="1:4" ht="12.75">
      <c r="A24" s="34">
        <v>19</v>
      </c>
      <c r="B24" s="32" t="s">
        <v>241</v>
      </c>
      <c r="C24" s="34">
        <v>2008</v>
      </c>
      <c r="D24" s="38">
        <v>1208.57</v>
      </c>
    </row>
    <row r="25" spans="1:4" ht="12.75">
      <c r="A25" s="34">
        <v>20</v>
      </c>
      <c r="B25" s="32" t="s">
        <v>240</v>
      </c>
      <c r="C25" s="34">
        <v>2008</v>
      </c>
      <c r="D25" s="38">
        <v>1425</v>
      </c>
    </row>
    <row r="26" spans="1:4" ht="12.75">
      <c r="A26" s="34">
        <v>21</v>
      </c>
      <c r="B26" s="32" t="s">
        <v>240</v>
      </c>
      <c r="C26" s="34">
        <v>2008</v>
      </c>
      <c r="D26" s="38">
        <v>1425</v>
      </c>
    </row>
    <row r="27" spans="1:4" ht="12.75">
      <c r="A27" s="34">
        <v>22</v>
      </c>
      <c r="B27" s="32" t="s">
        <v>242</v>
      </c>
      <c r="C27" s="34">
        <v>2008</v>
      </c>
      <c r="D27" s="38">
        <v>595</v>
      </c>
    </row>
    <row r="28" spans="1:4" ht="12.75">
      <c r="A28" s="34">
        <v>23</v>
      </c>
      <c r="B28" s="32" t="s">
        <v>243</v>
      </c>
      <c r="C28" s="34">
        <v>2008</v>
      </c>
      <c r="D28" s="38">
        <v>2160.62</v>
      </c>
    </row>
    <row r="29" spans="1:4" ht="12.75">
      <c r="A29" s="34">
        <v>24</v>
      </c>
      <c r="B29" s="32" t="s">
        <v>243</v>
      </c>
      <c r="C29" s="34">
        <v>2008</v>
      </c>
      <c r="D29" s="38">
        <v>2162.62</v>
      </c>
    </row>
    <row r="30" spans="1:4" ht="12.75">
      <c r="A30" s="34">
        <v>25</v>
      </c>
      <c r="B30" s="32" t="s">
        <v>243</v>
      </c>
      <c r="C30" s="34">
        <v>2008</v>
      </c>
      <c r="D30" s="38">
        <v>2162.62</v>
      </c>
    </row>
    <row r="31" spans="1:4" ht="12.75">
      <c r="A31" s="34">
        <v>26</v>
      </c>
      <c r="B31" s="32" t="s">
        <v>243</v>
      </c>
      <c r="C31" s="34">
        <v>2008</v>
      </c>
      <c r="D31" s="38">
        <v>2162.62</v>
      </c>
    </row>
    <row r="32" spans="1:4" ht="12.75">
      <c r="A32" s="34">
        <v>27</v>
      </c>
      <c r="B32" s="32" t="s">
        <v>244</v>
      </c>
      <c r="C32" s="34">
        <v>2008</v>
      </c>
      <c r="D32" s="38">
        <v>2162.62</v>
      </c>
    </row>
    <row r="33" spans="1:4" ht="12.75">
      <c r="A33" s="34">
        <v>28</v>
      </c>
      <c r="B33" s="32" t="s">
        <v>244</v>
      </c>
      <c r="C33" s="34">
        <v>2008</v>
      </c>
      <c r="D33" s="38">
        <v>2162.62</v>
      </c>
    </row>
    <row r="34" spans="1:4" ht="12.75">
      <c r="A34" s="34">
        <v>29</v>
      </c>
      <c r="B34" s="32" t="s">
        <v>244</v>
      </c>
      <c r="C34" s="34">
        <v>2008</v>
      </c>
      <c r="D34" s="38">
        <v>2162.62</v>
      </c>
    </row>
    <row r="35" spans="1:4" ht="12.75">
      <c r="A35" s="34">
        <v>30</v>
      </c>
      <c r="B35" s="32" t="s">
        <v>244</v>
      </c>
      <c r="C35" s="34">
        <v>2008</v>
      </c>
      <c r="D35" s="38">
        <v>2162.62</v>
      </c>
    </row>
    <row r="36" spans="1:4" ht="12.75">
      <c r="A36" s="34">
        <v>31</v>
      </c>
      <c r="B36" s="32" t="s">
        <v>244</v>
      </c>
      <c r="C36" s="34">
        <v>2008</v>
      </c>
      <c r="D36" s="38">
        <v>2162.62</v>
      </c>
    </row>
    <row r="37" spans="1:4" ht="12.75">
      <c r="A37" s="34">
        <v>32</v>
      </c>
      <c r="B37" s="32" t="s">
        <v>241</v>
      </c>
      <c r="C37" s="34">
        <v>2008</v>
      </c>
      <c r="D37" s="38">
        <v>567.3</v>
      </c>
    </row>
    <row r="38" spans="1:4" ht="12.75">
      <c r="A38" s="34">
        <v>33</v>
      </c>
      <c r="B38" s="32" t="s">
        <v>245</v>
      </c>
      <c r="C38" s="34">
        <v>2008</v>
      </c>
      <c r="D38" s="38">
        <v>1905.64</v>
      </c>
    </row>
    <row r="39" spans="1:4" ht="12.75">
      <c r="A39" s="34">
        <v>34</v>
      </c>
      <c r="B39" s="32" t="s">
        <v>246</v>
      </c>
      <c r="C39" s="34">
        <v>2009</v>
      </c>
      <c r="D39" s="38">
        <v>3900.34</v>
      </c>
    </row>
    <row r="40" spans="1:4" ht="12.75">
      <c r="A40" s="34">
        <v>35</v>
      </c>
      <c r="B40" s="32" t="s">
        <v>247</v>
      </c>
      <c r="C40" s="34"/>
      <c r="D40" s="38">
        <v>625.53</v>
      </c>
    </row>
    <row r="41" spans="1:4" ht="12.75">
      <c r="A41" s="34">
        <v>36</v>
      </c>
      <c r="B41" s="32" t="s">
        <v>248</v>
      </c>
      <c r="C41" s="34"/>
      <c r="D41" s="38">
        <v>423.99</v>
      </c>
    </row>
    <row r="42" spans="1:4" ht="13.5" customHeight="1">
      <c r="A42" s="94"/>
      <c r="B42" s="95" t="s">
        <v>159</v>
      </c>
      <c r="C42" s="94"/>
      <c r="D42" s="42">
        <f>SUM(D6:D41)</f>
        <v>60452.06000000001</v>
      </c>
    </row>
    <row r="43" spans="1:4" ht="13.5" customHeight="1">
      <c r="A43" s="24" t="s">
        <v>249</v>
      </c>
      <c r="B43" s="24"/>
      <c r="C43" s="96"/>
      <c r="D43" s="47"/>
    </row>
    <row r="44" spans="1:4" ht="13.5" customHeight="1">
      <c r="A44" s="34">
        <v>1</v>
      </c>
      <c r="B44" s="26" t="s">
        <v>250</v>
      </c>
      <c r="C44" s="28">
        <v>2006</v>
      </c>
      <c r="D44" s="93">
        <v>3416</v>
      </c>
    </row>
    <row r="45" spans="1:4" ht="13.5" customHeight="1">
      <c r="A45" s="34">
        <v>2</v>
      </c>
      <c r="B45" s="32" t="s">
        <v>251</v>
      </c>
      <c r="C45" s="34">
        <v>2006</v>
      </c>
      <c r="D45" s="38">
        <v>459</v>
      </c>
    </row>
    <row r="46" spans="1:4" ht="13.5" customHeight="1">
      <c r="A46" s="34">
        <v>3</v>
      </c>
      <c r="B46" s="32" t="s">
        <v>252</v>
      </c>
      <c r="C46" s="34">
        <v>2008</v>
      </c>
      <c r="D46" s="38">
        <v>582</v>
      </c>
    </row>
    <row r="47" spans="1:4" ht="13.5" customHeight="1">
      <c r="A47" s="34">
        <v>4</v>
      </c>
      <c r="B47" s="32" t="s">
        <v>253</v>
      </c>
      <c r="C47" s="34">
        <v>2008</v>
      </c>
      <c r="D47" s="38">
        <v>1960</v>
      </c>
    </row>
    <row r="48" spans="1:4" ht="13.5" customHeight="1">
      <c r="A48" s="34">
        <v>5</v>
      </c>
      <c r="B48" s="32" t="s">
        <v>254</v>
      </c>
      <c r="C48" s="34">
        <v>2008</v>
      </c>
      <c r="D48" s="38">
        <v>500.81</v>
      </c>
    </row>
    <row r="49" spans="1:4" ht="13.5" customHeight="1">
      <c r="A49" s="34">
        <v>6</v>
      </c>
      <c r="B49" s="32" t="s">
        <v>255</v>
      </c>
      <c r="C49" s="34">
        <v>2009</v>
      </c>
      <c r="D49" s="38">
        <v>2243</v>
      </c>
    </row>
    <row r="50" spans="1:4" ht="13.5" customHeight="1">
      <c r="A50" s="34">
        <v>7</v>
      </c>
      <c r="B50" s="32" t="s">
        <v>256</v>
      </c>
      <c r="C50" s="34">
        <v>2009</v>
      </c>
      <c r="D50" s="38">
        <v>457</v>
      </c>
    </row>
    <row r="51" spans="1:4" ht="13.5" customHeight="1">
      <c r="A51" s="34">
        <v>8</v>
      </c>
      <c r="B51" s="32" t="s">
        <v>257</v>
      </c>
      <c r="C51" s="34">
        <v>2009</v>
      </c>
      <c r="D51" s="38">
        <v>1200</v>
      </c>
    </row>
    <row r="52" spans="1:4" ht="13.5" customHeight="1">
      <c r="A52" s="34"/>
      <c r="B52" s="97" t="s">
        <v>159</v>
      </c>
      <c r="C52" s="34"/>
      <c r="D52" s="62">
        <f>SUM(D44:D51)</f>
        <v>10817.81</v>
      </c>
    </row>
    <row r="53" spans="1:4" ht="13.5" customHeight="1">
      <c r="A53" s="24" t="s">
        <v>258</v>
      </c>
      <c r="B53" s="24"/>
      <c r="C53" s="96"/>
      <c r="D53" s="47"/>
    </row>
    <row r="54" spans="1:4" ht="13.5" customHeight="1">
      <c r="A54" s="34">
        <v>1</v>
      </c>
      <c r="B54" s="26" t="s">
        <v>259</v>
      </c>
      <c r="C54" s="28">
        <v>2007</v>
      </c>
      <c r="D54" s="93">
        <v>650</v>
      </c>
    </row>
    <row r="55" spans="1:4" ht="13.5" customHeight="1">
      <c r="A55" s="34">
        <v>2</v>
      </c>
      <c r="B55" s="32" t="s">
        <v>260</v>
      </c>
      <c r="C55" s="34">
        <v>2007</v>
      </c>
      <c r="D55" s="38">
        <v>3259.27</v>
      </c>
    </row>
    <row r="56" spans="1:4" ht="13.5" customHeight="1">
      <c r="A56" s="34">
        <v>3</v>
      </c>
      <c r="B56" s="32" t="s">
        <v>261</v>
      </c>
      <c r="C56" s="34">
        <v>2007</v>
      </c>
      <c r="D56" s="38">
        <v>1965.42</v>
      </c>
    </row>
    <row r="57" spans="1:4" ht="13.5" customHeight="1">
      <c r="A57" s="34">
        <v>4</v>
      </c>
      <c r="B57" s="32" t="s">
        <v>262</v>
      </c>
      <c r="C57" s="34">
        <v>2007</v>
      </c>
      <c r="D57" s="38">
        <v>1500</v>
      </c>
    </row>
    <row r="58" spans="1:4" ht="13.5" customHeight="1">
      <c r="A58" s="34">
        <v>5</v>
      </c>
      <c r="B58" s="32" t="s">
        <v>263</v>
      </c>
      <c r="C58" s="34">
        <v>2007</v>
      </c>
      <c r="D58" s="38">
        <v>459.94</v>
      </c>
    </row>
    <row r="59" spans="1:4" ht="13.5" customHeight="1">
      <c r="A59" s="34">
        <v>6</v>
      </c>
      <c r="B59" s="32" t="s">
        <v>264</v>
      </c>
      <c r="C59" s="34">
        <v>2007</v>
      </c>
      <c r="D59" s="38">
        <v>835</v>
      </c>
    </row>
    <row r="60" spans="1:4" ht="13.5" customHeight="1">
      <c r="A60" s="34">
        <v>7</v>
      </c>
      <c r="B60" s="32" t="s">
        <v>260</v>
      </c>
      <c r="C60" s="34">
        <v>2007</v>
      </c>
      <c r="D60" s="38">
        <v>3150.04</v>
      </c>
    </row>
    <row r="61" spans="1:4" ht="13.5" customHeight="1">
      <c r="A61" s="34">
        <v>8</v>
      </c>
      <c r="B61" s="32" t="s">
        <v>262</v>
      </c>
      <c r="C61" s="34">
        <v>2007</v>
      </c>
      <c r="D61" s="38">
        <v>989.01</v>
      </c>
    </row>
    <row r="62" spans="1:4" ht="13.5" customHeight="1">
      <c r="A62" s="34">
        <v>9</v>
      </c>
      <c r="B62" s="32" t="s">
        <v>260</v>
      </c>
      <c r="C62" s="34">
        <v>2008</v>
      </c>
      <c r="D62" s="38">
        <v>1980</v>
      </c>
    </row>
    <row r="63" spans="1:4" ht="13.5" customHeight="1">
      <c r="A63" s="34">
        <v>10</v>
      </c>
      <c r="B63" s="32" t="s">
        <v>260</v>
      </c>
      <c r="C63" s="34">
        <v>2008</v>
      </c>
      <c r="D63" s="38">
        <v>3065.6</v>
      </c>
    </row>
    <row r="64" spans="1:4" ht="13.5" customHeight="1">
      <c r="A64" s="34">
        <v>11</v>
      </c>
      <c r="B64" s="32" t="s">
        <v>265</v>
      </c>
      <c r="C64" s="34">
        <v>2008</v>
      </c>
      <c r="D64" s="38">
        <v>2623</v>
      </c>
    </row>
    <row r="65" spans="1:4" ht="13.5" customHeight="1">
      <c r="A65" s="34">
        <v>12</v>
      </c>
      <c r="B65" s="32" t="s">
        <v>266</v>
      </c>
      <c r="C65" s="34">
        <v>2008</v>
      </c>
      <c r="D65" s="38">
        <v>3495.3</v>
      </c>
    </row>
    <row r="66" spans="1:4" ht="13.5" customHeight="1">
      <c r="A66" s="34">
        <v>13</v>
      </c>
      <c r="B66" s="32" t="s">
        <v>259</v>
      </c>
      <c r="C66" s="34">
        <v>2008</v>
      </c>
      <c r="D66" s="38">
        <v>889.38</v>
      </c>
    </row>
    <row r="67" spans="1:4" ht="13.5" customHeight="1">
      <c r="A67" s="34">
        <v>14</v>
      </c>
      <c r="B67" s="32" t="s">
        <v>264</v>
      </c>
      <c r="C67" s="34">
        <v>2008</v>
      </c>
      <c r="D67" s="38">
        <v>1049.2</v>
      </c>
    </row>
    <row r="68" spans="1:4" ht="13.5" customHeight="1">
      <c r="A68" s="34">
        <v>15</v>
      </c>
      <c r="B68" s="32" t="s">
        <v>267</v>
      </c>
      <c r="C68" s="34">
        <v>2008</v>
      </c>
      <c r="D68" s="38">
        <v>1784.98</v>
      </c>
    </row>
    <row r="69" spans="1:4" ht="13.5" customHeight="1">
      <c r="A69" s="34">
        <v>16</v>
      </c>
      <c r="B69" s="32" t="s">
        <v>268</v>
      </c>
      <c r="C69" s="34">
        <v>2008</v>
      </c>
      <c r="D69" s="38">
        <v>800</v>
      </c>
    </row>
    <row r="70" spans="1:4" ht="13.5" customHeight="1">
      <c r="A70" s="34">
        <v>17</v>
      </c>
      <c r="B70" s="32" t="s">
        <v>269</v>
      </c>
      <c r="C70" s="34">
        <v>2008</v>
      </c>
      <c r="D70" s="38">
        <v>2481.48</v>
      </c>
    </row>
    <row r="71" spans="1:4" ht="13.5" customHeight="1">
      <c r="A71" s="34"/>
      <c r="B71" s="97" t="s">
        <v>159</v>
      </c>
      <c r="C71" s="34"/>
      <c r="D71" s="62">
        <f>SUM(D54:D70)</f>
        <v>30977.62</v>
      </c>
    </row>
    <row r="72" spans="1:4" ht="13.5" customHeight="1">
      <c r="A72" s="24" t="s">
        <v>270</v>
      </c>
      <c r="B72" s="24"/>
      <c r="C72" s="96"/>
      <c r="D72" s="47"/>
    </row>
    <row r="73" spans="1:4" ht="13.5" customHeight="1">
      <c r="A73" s="34">
        <v>1</v>
      </c>
      <c r="B73" s="26" t="s">
        <v>271</v>
      </c>
      <c r="C73" s="28">
        <v>2009</v>
      </c>
      <c r="D73" s="93">
        <v>649</v>
      </c>
    </row>
    <row r="74" spans="1:4" ht="13.5" customHeight="1">
      <c r="A74" s="34">
        <v>2</v>
      </c>
      <c r="B74" s="32" t="s">
        <v>272</v>
      </c>
      <c r="C74" s="34">
        <v>2009</v>
      </c>
      <c r="D74" s="38">
        <v>1623.16</v>
      </c>
    </row>
    <row r="75" spans="1:4" ht="13.5" customHeight="1">
      <c r="A75" s="34">
        <v>3</v>
      </c>
      <c r="B75" s="32" t="s">
        <v>273</v>
      </c>
      <c r="C75" s="34">
        <v>2009</v>
      </c>
      <c r="D75" s="38">
        <v>629.44</v>
      </c>
    </row>
    <row r="76" spans="1:4" ht="13.5" customHeight="1">
      <c r="A76" s="34">
        <v>4</v>
      </c>
      <c r="B76" s="32" t="s">
        <v>274</v>
      </c>
      <c r="C76" s="34">
        <v>2009</v>
      </c>
      <c r="D76" s="38">
        <v>1600.01</v>
      </c>
    </row>
    <row r="77" spans="1:4" ht="13.5" customHeight="1">
      <c r="A77" s="34">
        <v>5</v>
      </c>
      <c r="B77" s="32" t="s">
        <v>275</v>
      </c>
      <c r="C77" s="34">
        <v>2010</v>
      </c>
      <c r="D77" s="38">
        <v>3120.76</v>
      </c>
    </row>
    <row r="78" spans="1:4" ht="13.5" customHeight="1">
      <c r="A78" s="34">
        <v>6</v>
      </c>
      <c r="B78" s="32" t="s">
        <v>276</v>
      </c>
      <c r="C78" s="34">
        <v>2010</v>
      </c>
      <c r="D78" s="38">
        <v>344.72</v>
      </c>
    </row>
    <row r="79" spans="1:4" ht="13.5" customHeight="1">
      <c r="A79" s="34"/>
      <c r="B79" s="97" t="s">
        <v>159</v>
      </c>
      <c r="C79" s="34"/>
      <c r="D79" s="62">
        <f>SUM(D73:D78)</f>
        <v>7967.090000000001</v>
      </c>
    </row>
    <row r="80" spans="1:4" ht="13.5" customHeight="1">
      <c r="A80" s="24" t="s">
        <v>160</v>
      </c>
      <c r="B80" s="24"/>
      <c r="C80" s="96"/>
      <c r="D80" s="47"/>
    </row>
    <row r="81" spans="1:4" ht="13.5" customHeight="1">
      <c r="A81" s="34">
        <v>1</v>
      </c>
      <c r="B81" s="32" t="s">
        <v>277</v>
      </c>
      <c r="C81" s="34">
        <v>2006</v>
      </c>
      <c r="D81" s="38">
        <v>1174</v>
      </c>
    </row>
    <row r="82" spans="1:4" ht="13.5" customHeight="1">
      <c r="A82" s="34">
        <v>2</v>
      </c>
      <c r="B82" s="32" t="s">
        <v>278</v>
      </c>
      <c r="C82" s="34">
        <v>2006</v>
      </c>
      <c r="D82" s="38">
        <v>910</v>
      </c>
    </row>
    <row r="83" spans="1:4" ht="13.5" customHeight="1">
      <c r="A83" s="34">
        <v>3</v>
      </c>
      <c r="B83" s="26" t="s">
        <v>279</v>
      </c>
      <c r="C83" s="28">
        <v>2007</v>
      </c>
      <c r="D83" s="93">
        <v>379</v>
      </c>
    </row>
    <row r="84" spans="1:4" ht="13.5" customHeight="1">
      <c r="A84" s="34">
        <v>4</v>
      </c>
      <c r="B84" s="32" t="s">
        <v>280</v>
      </c>
      <c r="C84" s="34">
        <v>2007</v>
      </c>
      <c r="D84" s="38">
        <v>610</v>
      </c>
    </row>
    <row r="85" spans="1:4" ht="13.5" customHeight="1">
      <c r="A85" s="34">
        <v>5</v>
      </c>
      <c r="B85" s="32" t="s">
        <v>281</v>
      </c>
      <c r="C85" s="34">
        <v>2007</v>
      </c>
      <c r="D85" s="38">
        <v>550</v>
      </c>
    </row>
    <row r="86" spans="1:4" ht="13.5" customHeight="1">
      <c r="A86" s="34">
        <v>6</v>
      </c>
      <c r="B86" s="32" t="s">
        <v>282</v>
      </c>
      <c r="C86" s="34">
        <v>2007</v>
      </c>
      <c r="D86" s="38">
        <v>283.74</v>
      </c>
    </row>
    <row r="87" spans="1:4" ht="13.5" customHeight="1">
      <c r="A87" s="34">
        <v>7</v>
      </c>
      <c r="B87" s="32" t="s">
        <v>282</v>
      </c>
      <c r="C87" s="34">
        <v>2007</v>
      </c>
      <c r="D87" s="38">
        <v>283.74</v>
      </c>
    </row>
    <row r="88" spans="1:4" ht="13.5" customHeight="1">
      <c r="A88" s="34">
        <v>8</v>
      </c>
      <c r="B88" s="32" t="s">
        <v>282</v>
      </c>
      <c r="C88" s="34">
        <v>2007</v>
      </c>
      <c r="D88" s="38">
        <v>283.74</v>
      </c>
    </row>
    <row r="89" spans="1:4" ht="13.5" customHeight="1">
      <c r="A89" s="34"/>
      <c r="B89" s="97" t="s">
        <v>159</v>
      </c>
      <c r="C89" s="34"/>
      <c r="D89" s="62">
        <f>SUM(D81:D88)</f>
        <v>4474.219999999999</v>
      </c>
    </row>
    <row r="90" spans="1:4" ht="13.5" customHeight="1">
      <c r="A90" s="24" t="s">
        <v>183</v>
      </c>
      <c r="B90" s="24"/>
      <c r="C90" s="96"/>
      <c r="D90" s="47"/>
    </row>
    <row r="91" spans="1:4" ht="13.5" customHeight="1">
      <c r="A91" s="34">
        <v>1</v>
      </c>
      <c r="B91" s="26" t="s">
        <v>283</v>
      </c>
      <c r="C91" s="28">
        <v>2009</v>
      </c>
      <c r="D91" s="93">
        <v>1079.2</v>
      </c>
    </row>
    <row r="92" spans="1:4" ht="13.5" customHeight="1">
      <c r="A92" s="34">
        <v>2</v>
      </c>
      <c r="B92" s="26" t="s">
        <v>284</v>
      </c>
      <c r="C92" s="28">
        <v>2009</v>
      </c>
      <c r="D92" s="93">
        <v>181.6</v>
      </c>
    </row>
    <row r="93" spans="1:4" ht="13.5" customHeight="1">
      <c r="A93" s="34">
        <v>3</v>
      </c>
      <c r="B93" s="32" t="s">
        <v>285</v>
      </c>
      <c r="C93" s="34">
        <v>2009</v>
      </c>
      <c r="D93" s="38">
        <v>143.2</v>
      </c>
    </row>
    <row r="94" spans="1:4" ht="13.5" customHeight="1">
      <c r="A94" s="34">
        <v>4</v>
      </c>
      <c r="B94" s="32" t="s">
        <v>286</v>
      </c>
      <c r="C94" s="34">
        <v>2010</v>
      </c>
      <c r="D94" s="38">
        <v>1498.99</v>
      </c>
    </row>
    <row r="95" spans="1:4" ht="13.5" customHeight="1">
      <c r="A95" s="34"/>
      <c r="B95" s="97" t="s">
        <v>159</v>
      </c>
      <c r="C95" s="34"/>
      <c r="D95" s="62">
        <f>SUM(D91:D94)</f>
        <v>2902.99</v>
      </c>
    </row>
    <row r="96" spans="1:4" ht="13.5" customHeight="1">
      <c r="A96" s="24" t="s">
        <v>194</v>
      </c>
      <c r="B96" s="24"/>
      <c r="C96" s="96"/>
      <c r="D96" s="47"/>
    </row>
    <row r="97" spans="1:4" ht="13.5" customHeight="1">
      <c r="A97" s="34">
        <v>1</v>
      </c>
      <c r="B97" s="26" t="s">
        <v>287</v>
      </c>
      <c r="C97" s="28">
        <v>2007</v>
      </c>
      <c r="D97" s="93">
        <v>440.01</v>
      </c>
    </row>
    <row r="98" spans="1:4" ht="13.5" customHeight="1">
      <c r="A98" s="34">
        <v>4</v>
      </c>
      <c r="B98" s="32" t="s">
        <v>288</v>
      </c>
      <c r="C98" s="34">
        <v>2006</v>
      </c>
      <c r="D98" s="38">
        <v>1516.58</v>
      </c>
    </row>
    <row r="99" spans="1:4" ht="13.5" customHeight="1">
      <c r="A99" s="34">
        <v>5</v>
      </c>
      <c r="B99" s="32" t="s">
        <v>289</v>
      </c>
      <c r="C99" s="34">
        <v>2006</v>
      </c>
      <c r="D99" s="38">
        <v>7844</v>
      </c>
    </row>
    <row r="100" spans="1:4" ht="13.5" customHeight="1">
      <c r="A100" s="34">
        <v>6</v>
      </c>
      <c r="B100" s="32" t="s">
        <v>290</v>
      </c>
      <c r="C100" s="34">
        <v>2006</v>
      </c>
      <c r="D100" s="38">
        <v>2204</v>
      </c>
    </row>
    <row r="101" spans="1:4" ht="13.5" customHeight="1">
      <c r="A101" s="34">
        <v>7</v>
      </c>
      <c r="B101" s="32" t="s">
        <v>291</v>
      </c>
      <c r="C101" s="34">
        <v>2006</v>
      </c>
      <c r="D101" s="38">
        <v>16425</v>
      </c>
    </row>
    <row r="102" spans="1:4" ht="13.5" customHeight="1">
      <c r="A102" s="34">
        <v>8</v>
      </c>
      <c r="B102" s="32" t="s">
        <v>292</v>
      </c>
      <c r="C102" s="34">
        <v>2006</v>
      </c>
      <c r="D102" s="38">
        <v>4554</v>
      </c>
    </row>
    <row r="103" spans="1:4" ht="13.5" customHeight="1">
      <c r="A103" s="34">
        <v>9</v>
      </c>
      <c r="B103" s="32" t="s">
        <v>293</v>
      </c>
      <c r="C103" s="34">
        <v>2006</v>
      </c>
      <c r="D103" s="38">
        <v>1895</v>
      </c>
    </row>
    <row r="104" spans="1:4" ht="13.5" customHeight="1">
      <c r="A104" s="34">
        <v>10</v>
      </c>
      <c r="B104" s="32" t="s">
        <v>294</v>
      </c>
      <c r="C104" s="34">
        <v>2006</v>
      </c>
      <c r="D104" s="38">
        <v>765</v>
      </c>
    </row>
    <row r="105" spans="1:4" ht="13.5" customHeight="1">
      <c r="A105" s="34">
        <v>11</v>
      </c>
      <c r="B105" s="32" t="s">
        <v>295</v>
      </c>
      <c r="C105" s="34">
        <v>2006</v>
      </c>
      <c r="D105" s="38">
        <v>319</v>
      </c>
    </row>
    <row r="106" spans="1:4" ht="13.5" customHeight="1">
      <c r="A106" s="34">
        <v>12</v>
      </c>
      <c r="B106" s="32" t="s">
        <v>296</v>
      </c>
      <c r="C106" s="34">
        <v>2006</v>
      </c>
      <c r="D106" s="38">
        <v>2464.4</v>
      </c>
    </row>
    <row r="107" spans="1:4" ht="13.5" customHeight="1">
      <c r="A107" s="34">
        <v>13</v>
      </c>
      <c r="B107" s="32" t="s">
        <v>297</v>
      </c>
      <c r="C107" s="34">
        <v>2006</v>
      </c>
      <c r="D107" s="38">
        <v>6336</v>
      </c>
    </row>
    <row r="108" spans="1:4" ht="13.5" customHeight="1">
      <c r="A108" s="34">
        <v>14</v>
      </c>
      <c r="B108" s="32" t="s">
        <v>298</v>
      </c>
      <c r="C108" s="34">
        <v>2006</v>
      </c>
      <c r="D108" s="38">
        <v>651</v>
      </c>
    </row>
    <row r="109" spans="1:4" ht="13.5" customHeight="1">
      <c r="A109" s="34">
        <v>15</v>
      </c>
      <c r="B109" s="32" t="s">
        <v>299</v>
      </c>
      <c r="C109" s="34">
        <v>2010</v>
      </c>
      <c r="D109" s="38">
        <v>2450</v>
      </c>
    </row>
    <row r="110" spans="1:4" ht="13.5" customHeight="1">
      <c r="A110" s="34">
        <v>16</v>
      </c>
      <c r="B110" s="32" t="s">
        <v>300</v>
      </c>
      <c r="C110" s="34">
        <v>2010</v>
      </c>
      <c r="D110" s="38">
        <v>350</v>
      </c>
    </row>
    <row r="111" spans="1:4" ht="13.5" customHeight="1">
      <c r="A111" s="34">
        <v>17</v>
      </c>
      <c r="B111" s="32" t="s">
        <v>301</v>
      </c>
      <c r="C111" s="34">
        <v>2010</v>
      </c>
      <c r="D111" s="38">
        <v>7197.6</v>
      </c>
    </row>
    <row r="112" spans="1:4" ht="13.5" customHeight="1">
      <c r="A112" s="34">
        <v>18</v>
      </c>
      <c r="B112" s="32" t="s">
        <v>302</v>
      </c>
      <c r="C112" s="34">
        <v>2006</v>
      </c>
      <c r="D112" s="38">
        <v>1359.76</v>
      </c>
    </row>
    <row r="113" spans="1:4" ht="13.5" customHeight="1">
      <c r="A113" s="34">
        <v>19</v>
      </c>
      <c r="B113" s="32" t="s">
        <v>303</v>
      </c>
      <c r="C113" s="34">
        <v>2008</v>
      </c>
      <c r="D113" s="38">
        <v>3500</v>
      </c>
    </row>
    <row r="114" spans="1:4" ht="13.5" customHeight="1">
      <c r="A114" s="34">
        <v>20</v>
      </c>
      <c r="B114" s="32" t="s">
        <v>304</v>
      </c>
      <c r="C114" s="34">
        <v>2009</v>
      </c>
      <c r="D114" s="38">
        <v>2499.37</v>
      </c>
    </row>
    <row r="115" spans="1:4" ht="13.5" customHeight="1">
      <c r="A115" s="34">
        <v>21</v>
      </c>
      <c r="B115" s="32" t="s">
        <v>305</v>
      </c>
      <c r="C115" s="34">
        <v>2008</v>
      </c>
      <c r="D115" s="38">
        <v>2205</v>
      </c>
    </row>
    <row r="116" spans="1:4" ht="13.5" customHeight="1">
      <c r="A116" s="34">
        <v>22</v>
      </c>
      <c r="B116" s="32" t="s">
        <v>306</v>
      </c>
      <c r="C116" s="34">
        <v>2008</v>
      </c>
      <c r="D116" s="38">
        <v>16290</v>
      </c>
    </row>
    <row r="117" spans="1:4" ht="13.5" customHeight="1">
      <c r="A117" s="34">
        <v>23</v>
      </c>
      <c r="B117" s="32" t="s">
        <v>304</v>
      </c>
      <c r="C117" s="34">
        <v>2008</v>
      </c>
      <c r="D117" s="38">
        <v>1900</v>
      </c>
    </row>
    <row r="118" spans="1:4" ht="13.5" customHeight="1">
      <c r="A118" s="34">
        <v>24</v>
      </c>
      <c r="B118" s="32" t="s">
        <v>307</v>
      </c>
      <c r="C118" s="34">
        <v>2008</v>
      </c>
      <c r="D118" s="38">
        <v>310</v>
      </c>
    </row>
    <row r="119" spans="1:4" ht="13.5" customHeight="1">
      <c r="A119" s="34">
        <v>25</v>
      </c>
      <c r="B119" s="32" t="s">
        <v>308</v>
      </c>
      <c r="C119" s="34">
        <v>2008</v>
      </c>
      <c r="D119" s="38">
        <v>680</v>
      </c>
    </row>
    <row r="120" spans="1:4" ht="13.5" customHeight="1">
      <c r="A120" s="34">
        <v>26</v>
      </c>
      <c r="B120" s="32" t="s">
        <v>309</v>
      </c>
      <c r="C120" s="34">
        <v>2008</v>
      </c>
      <c r="D120" s="38">
        <v>3281.8</v>
      </c>
    </row>
    <row r="121" spans="1:4" ht="13.5" customHeight="1">
      <c r="A121" s="34">
        <v>27</v>
      </c>
      <c r="B121" s="32" t="s">
        <v>310</v>
      </c>
      <c r="C121" s="34">
        <v>2008</v>
      </c>
      <c r="D121" s="38">
        <v>1842.2</v>
      </c>
    </row>
    <row r="122" spans="1:4" ht="13.5" customHeight="1">
      <c r="A122" s="34">
        <v>28</v>
      </c>
      <c r="B122" s="32" t="s">
        <v>311</v>
      </c>
      <c r="C122" s="34">
        <v>2010</v>
      </c>
      <c r="D122" s="38">
        <v>4490</v>
      </c>
    </row>
    <row r="123" spans="1:4" ht="13.5" customHeight="1">
      <c r="A123" s="34">
        <v>29</v>
      </c>
      <c r="B123" s="32" t="s">
        <v>312</v>
      </c>
      <c r="C123" s="34">
        <v>2010</v>
      </c>
      <c r="D123" s="38">
        <v>355</v>
      </c>
    </row>
    <row r="124" spans="1:4" ht="13.5" customHeight="1">
      <c r="A124" s="34"/>
      <c r="B124" s="97" t="s">
        <v>159</v>
      </c>
      <c r="C124" s="34"/>
      <c r="D124" s="62">
        <f>SUM(D97:D123)</f>
        <v>94124.72</v>
      </c>
    </row>
    <row r="125" spans="1:4" ht="13.5" customHeight="1">
      <c r="A125" s="24" t="s">
        <v>205</v>
      </c>
      <c r="B125" s="24"/>
      <c r="C125" s="96"/>
      <c r="D125" s="47"/>
    </row>
    <row r="126" spans="1:4" ht="13.5" customHeight="1">
      <c r="A126" s="34">
        <v>1</v>
      </c>
      <c r="B126" s="26" t="s">
        <v>313</v>
      </c>
      <c r="C126" s="28">
        <v>2006</v>
      </c>
      <c r="D126" s="93">
        <v>1780</v>
      </c>
    </row>
    <row r="127" spans="1:4" ht="13.5" customHeight="1">
      <c r="A127" s="34">
        <v>2</v>
      </c>
      <c r="B127" s="32" t="s">
        <v>314</v>
      </c>
      <c r="C127" s="34">
        <v>2004</v>
      </c>
      <c r="D127" s="38">
        <v>1783</v>
      </c>
    </row>
    <row r="128" spans="1:4" ht="13.5" customHeight="1">
      <c r="A128" s="34">
        <v>3</v>
      </c>
      <c r="B128" s="32" t="s">
        <v>315</v>
      </c>
      <c r="C128" s="34">
        <v>2004</v>
      </c>
      <c r="D128" s="38">
        <v>3708.8</v>
      </c>
    </row>
    <row r="129" spans="1:4" ht="13.5" customHeight="1">
      <c r="A129" s="34">
        <v>4</v>
      </c>
      <c r="B129" s="32" t="s">
        <v>316</v>
      </c>
      <c r="C129" s="34">
        <v>2006</v>
      </c>
      <c r="D129" s="38">
        <v>1961</v>
      </c>
    </row>
    <row r="130" spans="1:4" ht="13.5" customHeight="1">
      <c r="A130" s="34">
        <v>5</v>
      </c>
      <c r="B130" s="32" t="s">
        <v>316</v>
      </c>
      <c r="C130" s="34">
        <v>2006</v>
      </c>
      <c r="D130" s="38">
        <v>1961</v>
      </c>
    </row>
    <row r="131" spans="1:4" ht="13.5" customHeight="1">
      <c r="A131" s="34">
        <v>6</v>
      </c>
      <c r="B131" s="32" t="s">
        <v>316</v>
      </c>
      <c r="C131" s="34">
        <v>2006</v>
      </c>
      <c r="D131" s="38">
        <v>1961</v>
      </c>
    </row>
    <row r="132" spans="1:4" ht="13.5" customHeight="1">
      <c r="A132" s="34">
        <v>7</v>
      </c>
      <c r="B132" s="32" t="s">
        <v>316</v>
      </c>
      <c r="C132" s="34">
        <v>2006</v>
      </c>
      <c r="D132" s="38">
        <v>1961</v>
      </c>
    </row>
    <row r="133" spans="1:4" ht="13.5" customHeight="1">
      <c r="A133" s="34">
        <v>8</v>
      </c>
      <c r="B133" s="32" t="s">
        <v>317</v>
      </c>
      <c r="C133" s="34">
        <v>2006</v>
      </c>
      <c r="D133" s="38">
        <v>551</v>
      </c>
    </row>
    <row r="134" spans="1:4" ht="13.5" customHeight="1">
      <c r="A134" s="34">
        <v>9</v>
      </c>
      <c r="B134" s="32" t="s">
        <v>317</v>
      </c>
      <c r="C134" s="34">
        <v>2006</v>
      </c>
      <c r="D134" s="38">
        <v>551</v>
      </c>
    </row>
    <row r="135" spans="1:4" ht="13.5" customHeight="1">
      <c r="A135" s="34">
        <v>10</v>
      </c>
      <c r="B135" s="32" t="s">
        <v>317</v>
      </c>
      <c r="C135" s="34">
        <v>2006</v>
      </c>
      <c r="D135" s="38">
        <v>551</v>
      </c>
    </row>
    <row r="136" spans="1:4" ht="13.5" customHeight="1">
      <c r="A136" s="34">
        <v>11</v>
      </c>
      <c r="B136" s="32" t="s">
        <v>317</v>
      </c>
      <c r="C136" s="34">
        <v>2006</v>
      </c>
      <c r="D136" s="38">
        <v>551</v>
      </c>
    </row>
    <row r="137" spans="1:4" ht="35.25" customHeight="1">
      <c r="A137" s="34">
        <v>12</v>
      </c>
      <c r="B137" s="32" t="s">
        <v>318</v>
      </c>
      <c r="C137" s="34">
        <v>2006</v>
      </c>
      <c r="D137" s="38">
        <v>1516.58</v>
      </c>
    </row>
    <row r="138" spans="1:4" ht="49.5" customHeight="1">
      <c r="A138" s="34">
        <v>13</v>
      </c>
      <c r="B138" s="32" t="s">
        <v>319</v>
      </c>
      <c r="C138" s="34">
        <v>2007</v>
      </c>
      <c r="D138" s="38">
        <v>4584</v>
      </c>
    </row>
    <row r="139" spans="1:4" ht="52.5" customHeight="1">
      <c r="A139" s="34">
        <v>14</v>
      </c>
      <c r="B139" s="98" t="s">
        <v>320</v>
      </c>
      <c r="C139" s="99">
        <v>2007</v>
      </c>
      <c r="D139" s="100">
        <v>17100</v>
      </c>
    </row>
    <row r="140" spans="1:4" ht="38.25" customHeight="1">
      <c r="A140" s="34">
        <v>15</v>
      </c>
      <c r="B140" s="98" t="s">
        <v>321</v>
      </c>
      <c r="C140" s="99">
        <v>2007</v>
      </c>
      <c r="D140" s="100">
        <v>2000</v>
      </c>
    </row>
    <row r="141" spans="1:4" ht="13.5" customHeight="1">
      <c r="A141" s="34">
        <v>16</v>
      </c>
      <c r="B141" s="98" t="s">
        <v>322</v>
      </c>
      <c r="C141" s="99">
        <v>2007</v>
      </c>
      <c r="D141" s="100">
        <v>271</v>
      </c>
    </row>
    <row r="142" spans="1:4" ht="28.5" customHeight="1">
      <c r="A142" s="34">
        <v>17</v>
      </c>
      <c r="B142" s="98" t="s">
        <v>323</v>
      </c>
      <c r="C142" s="99">
        <v>2007</v>
      </c>
      <c r="D142" s="100">
        <v>765</v>
      </c>
    </row>
    <row r="143" spans="1:4" ht="13.5" customHeight="1">
      <c r="A143" s="34">
        <v>18</v>
      </c>
      <c r="B143" s="98" t="s">
        <v>324</v>
      </c>
      <c r="C143" s="99">
        <v>2007</v>
      </c>
      <c r="D143" s="100">
        <v>6336</v>
      </c>
    </row>
    <row r="144" spans="1:4" ht="13.5" customHeight="1">
      <c r="A144" s="34">
        <v>19</v>
      </c>
      <c r="B144" s="98" t="s">
        <v>325</v>
      </c>
      <c r="C144" s="99">
        <v>2007</v>
      </c>
      <c r="D144" s="100">
        <v>1163.04</v>
      </c>
    </row>
    <row r="145" spans="1:4" ht="13.5" customHeight="1">
      <c r="A145" s="34">
        <v>20</v>
      </c>
      <c r="B145" s="98" t="s">
        <v>326</v>
      </c>
      <c r="C145" s="99">
        <v>2007</v>
      </c>
      <c r="D145" s="100">
        <v>2193.21</v>
      </c>
    </row>
    <row r="146" spans="1:4" ht="13.5" customHeight="1">
      <c r="A146" s="34">
        <v>21</v>
      </c>
      <c r="B146" s="98" t="s">
        <v>327</v>
      </c>
      <c r="C146" s="99">
        <v>2007</v>
      </c>
      <c r="D146" s="100">
        <v>1490</v>
      </c>
    </row>
    <row r="147" spans="1:4" ht="13.5" customHeight="1">
      <c r="A147" s="34">
        <v>22</v>
      </c>
      <c r="B147" s="98" t="s">
        <v>328</v>
      </c>
      <c r="C147" s="99">
        <v>2007</v>
      </c>
      <c r="D147" s="100">
        <v>764.75</v>
      </c>
    </row>
    <row r="148" spans="1:4" ht="13.5" customHeight="1">
      <c r="A148" s="34">
        <v>23</v>
      </c>
      <c r="B148" s="32" t="s">
        <v>329</v>
      </c>
      <c r="C148" s="34">
        <v>2010</v>
      </c>
      <c r="D148" s="38">
        <v>1971</v>
      </c>
    </row>
    <row r="149" spans="1:4" ht="13.5" customHeight="1">
      <c r="A149" s="34">
        <v>24</v>
      </c>
      <c r="B149" s="32" t="s">
        <v>330</v>
      </c>
      <c r="C149" s="34">
        <v>2011</v>
      </c>
      <c r="D149" s="38">
        <v>3598.8</v>
      </c>
    </row>
    <row r="150" spans="1:4" ht="13.5" customHeight="1">
      <c r="A150" s="34">
        <v>25</v>
      </c>
      <c r="B150" s="32" t="s">
        <v>331</v>
      </c>
      <c r="C150" s="34">
        <v>2011</v>
      </c>
      <c r="D150" s="38">
        <v>3140.98</v>
      </c>
    </row>
    <row r="151" spans="1:4" ht="13.5" customHeight="1">
      <c r="A151" s="34"/>
      <c r="B151" s="97" t="s">
        <v>159</v>
      </c>
      <c r="C151" s="34"/>
      <c r="D151" s="62">
        <f>SUM(D126:D150)</f>
        <v>64214.16</v>
      </c>
    </row>
    <row r="152" spans="1:4" ht="13.5" customHeight="1">
      <c r="A152" s="24" t="s">
        <v>216</v>
      </c>
      <c r="B152" s="24"/>
      <c r="C152" s="96"/>
      <c r="D152" s="47"/>
    </row>
    <row r="153" spans="1:4" ht="13.5" customHeight="1">
      <c r="A153" s="34">
        <v>1</v>
      </c>
      <c r="B153" s="26" t="s">
        <v>332</v>
      </c>
      <c r="C153" s="26">
        <v>2007</v>
      </c>
      <c r="D153" s="101">
        <v>989</v>
      </c>
    </row>
    <row r="154" spans="1:4" ht="13.5" customHeight="1">
      <c r="A154" s="34">
        <v>2</v>
      </c>
      <c r="B154" s="26" t="s">
        <v>333</v>
      </c>
      <c r="C154" s="26">
        <v>2007</v>
      </c>
      <c r="D154" s="101">
        <v>10878</v>
      </c>
    </row>
    <row r="155" spans="1:4" ht="13.5" customHeight="1">
      <c r="A155" s="34">
        <v>3</v>
      </c>
      <c r="B155" s="32" t="s">
        <v>334</v>
      </c>
      <c r="C155" s="32">
        <v>2007</v>
      </c>
      <c r="D155" s="102">
        <v>313</v>
      </c>
    </row>
    <row r="156" spans="1:4" ht="13.5" customHeight="1">
      <c r="A156" s="34">
        <v>4</v>
      </c>
      <c r="B156" s="32" t="s">
        <v>335</v>
      </c>
      <c r="C156" s="32">
        <v>2007</v>
      </c>
      <c r="D156" s="102">
        <v>8435</v>
      </c>
    </row>
    <row r="157" spans="1:4" ht="13.5" customHeight="1">
      <c r="A157" s="34">
        <v>5</v>
      </c>
      <c r="B157" s="32" t="s">
        <v>336</v>
      </c>
      <c r="C157" s="32">
        <v>2007</v>
      </c>
      <c r="D157" s="102">
        <v>18023</v>
      </c>
    </row>
    <row r="158" spans="1:4" ht="13.5" customHeight="1">
      <c r="A158" s="34">
        <v>6</v>
      </c>
      <c r="B158" s="32" t="s">
        <v>337</v>
      </c>
      <c r="C158" s="32">
        <v>2007</v>
      </c>
      <c r="D158" s="102">
        <v>2090</v>
      </c>
    </row>
    <row r="159" spans="1:4" ht="13.5" customHeight="1">
      <c r="A159" s="34">
        <v>7</v>
      </c>
      <c r="B159" s="32" t="s">
        <v>325</v>
      </c>
      <c r="C159" s="32">
        <v>2007</v>
      </c>
      <c r="D159" s="102">
        <v>3433</v>
      </c>
    </row>
    <row r="160" spans="1:4" ht="13.5" customHeight="1">
      <c r="A160" s="34">
        <v>8</v>
      </c>
      <c r="B160" s="32" t="s">
        <v>338</v>
      </c>
      <c r="C160" s="32">
        <v>2007</v>
      </c>
      <c r="D160" s="102">
        <v>3217.72</v>
      </c>
    </row>
    <row r="161" spans="1:4" ht="13.5" customHeight="1">
      <c r="A161" s="34">
        <v>9</v>
      </c>
      <c r="B161" s="32" t="s">
        <v>339</v>
      </c>
      <c r="C161" s="32">
        <v>2007</v>
      </c>
      <c r="D161" s="102">
        <v>2186.6</v>
      </c>
    </row>
    <row r="162" spans="1:4" ht="13.5" customHeight="1">
      <c r="A162" s="34">
        <v>10</v>
      </c>
      <c r="B162" s="32" t="s">
        <v>340</v>
      </c>
      <c r="C162" s="32">
        <v>2007</v>
      </c>
      <c r="D162" s="102">
        <v>2196</v>
      </c>
    </row>
    <row r="163" spans="1:4" ht="13.5" customHeight="1">
      <c r="A163" s="34">
        <v>11</v>
      </c>
      <c r="B163" s="32" t="s">
        <v>341</v>
      </c>
      <c r="C163" s="32">
        <v>2007</v>
      </c>
      <c r="D163" s="102">
        <v>300</v>
      </c>
    </row>
    <row r="164" spans="1:4" ht="13.5" customHeight="1">
      <c r="A164" s="34">
        <v>12</v>
      </c>
      <c r="B164" s="32" t="s">
        <v>342</v>
      </c>
      <c r="C164" s="32">
        <v>2007</v>
      </c>
      <c r="D164" s="102">
        <v>793</v>
      </c>
    </row>
    <row r="165" spans="1:4" ht="13.5" customHeight="1">
      <c r="A165" s="34">
        <v>13</v>
      </c>
      <c r="B165" s="32" t="s">
        <v>343</v>
      </c>
      <c r="C165" s="32">
        <v>2007</v>
      </c>
      <c r="D165" s="102">
        <v>439.2</v>
      </c>
    </row>
    <row r="166" spans="1:4" ht="13.5" customHeight="1">
      <c r="A166" s="34">
        <v>14</v>
      </c>
      <c r="B166" s="32" t="s">
        <v>344</v>
      </c>
      <c r="C166" s="32">
        <v>2007</v>
      </c>
      <c r="D166" s="102">
        <v>397.72</v>
      </c>
    </row>
    <row r="167" spans="1:4" ht="13.5" customHeight="1">
      <c r="A167" s="34"/>
      <c r="B167" s="32" t="s">
        <v>159</v>
      </c>
      <c r="C167" s="32"/>
      <c r="D167" s="62">
        <f>SUM(D153:D166)</f>
        <v>53691.24</v>
      </c>
    </row>
    <row r="168" spans="1:4" s="104" customFormat="1" ht="13.5" customHeight="1">
      <c r="A168" s="69"/>
      <c r="B168" s="103" t="s">
        <v>219</v>
      </c>
      <c r="C168" s="103"/>
      <c r="D168" s="70">
        <f>D167+D151+D124+D95+D89+D79+D71+D52+D42</f>
        <v>329621.91</v>
      </c>
    </row>
    <row r="169" spans="1:4" ht="13.5" customHeight="1">
      <c r="A169" s="34"/>
      <c r="B169" s="97"/>
      <c r="C169" s="34"/>
      <c r="D169" s="38"/>
    </row>
    <row r="170" spans="1:4" ht="26.25" customHeight="1">
      <c r="A170" s="105" t="s">
        <v>345</v>
      </c>
      <c r="B170" s="105"/>
      <c r="C170" s="105"/>
      <c r="D170" s="105"/>
    </row>
    <row r="171" spans="1:4" ht="30" customHeight="1">
      <c r="A171" s="23" t="s">
        <v>4</v>
      </c>
      <c r="B171" s="23" t="s">
        <v>346</v>
      </c>
      <c r="C171" s="23" t="s">
        <v>225</v>
      </c>
      <c r="D171" s="106" t="s">
        <v>226</v>
      </c>
    </row>
    <row r="172" spans="1:4" ht="15" customHeight="1">
      <c r="A172" s="24" t="s">
        <v>34</v>
      </c>
      <c r="B172" s="24"/>
      <c r="C172" s="24"/>
      <c r="D172" s="25"/>
    </row>
    <row r="173" spans="1:4" ht="12.75">
      <c r="A173" s="28">
        <v>1</v>
      </c>
      <c r="B173" s="26" t="s">
        <v>347</v>
      </c>
      <c r="C173" s="28">
        <v>2006</v>
      </c>
      <c r="D173" s="107">
        <v>3831.65</v>
      </c>
    </row>
    <row r="174" spans="1:4" ht="12.75">
      <c r="A174" s="34">
        <v>2</v>
      </c>
      <c r="B174" s="32" t="s">
        <v>348</v>
      </c>
      <c r="C174" s="34">
        <v>2006</v>
      </c>
      <c r="D174" s="38">
        <v>3416</v>
      </c>
    </row>
    <row r="175" spans="1:4" ht="12.75">
      <c r="A175" s="34">
        <v>3</v>
      </c>
      <c r="B175" s="26" t="s">
        <v>349</v>
      </c>
      <c r="C175" s="28">
        <v>2007</v>
      </c>
      <c r="D175" s="107">
        <v>3499.92</v>
      </c>
    </row>
    <row r="176" spans="1:4" ht="12.75">
      <c r="A176" s="34">
        <v>4</v>
      </c>
      <c r="B176" s="32" t="s">
        <v>350</v>
      </c>
      <c r="C176" s="34">
        <v>2008</v>
      </c>
      <c r="D176" s="38">
        <v>3491.64</v>
      </c>
    </row>
    <row r="177" spans="1:4" ht="12.75">
      <c r="A177" s="94">
        <v>5</v>
      </c>
      <c r="B177" s="108" t="s">
        <v>351</v>
      </c>
      <c r="C177" s="94">
        <v>2008</v>
      </c>
      <c r="D177" s="109">
        <v>3298.88</v>
      </c>
    </row>
    <row r="178" spans="1:4" ht="12.75">
      <c r="A178" s="34">
        <v>6</v>
      </c>
      <c r="B178" s="32" t="s">
        <v>351</v>
      </c>
      <c r="C178" s="34">
        <v>2008</v>
      </c>
      <c r="D178" s="38">
        <v>3298.88</v>
      </c>
    </row>
    <row r="179" spans="1:4" ht="13.5" customHeight="1">
      <c r="A179" s="34"/>
      <c r="B179" s="97" t="s">
        <v>159</v>
      </c>
      <c r="C179" s="34"/>
      <c r="D179" s="62">
        <f>SUM(D173:D178)</f>
        <v>20836.97</v>
      </c>
    </row>
    <row r="180" spans="1:4" ht="14.25" customHeight="1">
      <c r="A180" s="24" t="s">
        <v>258</v>
      </c>
      <c r="B180" s="24"/>
      <c r="C180" s="96"/>
      <c r="D180" s="110"/>
    </row>
    <row r="181" spans="1:4" ht="14.25" customHeight="1">
      <c r="A181" s="34">
        <v>1</v>
      </c>
      <c r="B181" s="32" t="s">
        <v>352</v>
      </c>
      <c r="C181" s="34">
        <v>2007</v>
      </c>
      <c r="D181" s="38">
        <v>288.31</v>
      </c>
    </row>
    <row r="182" spans="1:4" ht="14.25" customHeight="1">
      <c r="A182" s="34">
        <v>2</v>
      </c>
      <c r="B182" s="32" t="s">
        <v>353</v>
      </c>
      <c r="C182" s="34">
        <v>2008</v>
      </c>
      <c r="D182" s="38">
        <v>2794.68</v>
      </c>
    </row>
    <row r="183" spans="1:4" ht="14.25" customHeight="1">
      <c r="A183" s="34">
        <v>3</v>
      </c>
      <c r="B183" s="32" t="s">
        <v>354</v>
      </c>
      <c r="C183" s="34">
        <v>2008</v>
      </c>
      <c r="D183" s="38">
        <v>353.8</v>
      </c>
    </row>
    <row r="184" spans="1:4" ht="14.25" customHeight="1">
      <c r="A184" s="34">
        <v>4</v>
      </c>
      <c r="B184" s="32" t="s">
        <v>353</v>
      </c>
      <c r="C184" s="34">
        <v>2009</v>
      </c>
      <c r="D184" s="38">
        <v>3441.99</v>
      </c>
    </row>
    <row r="185" spans="1:4" ht="14.25" customHeight="1">
      <c r="A185" s="34">
        <v>5</v>
      </c>
      <c r="B185" s="32" t="s">
        <v>355</v>
      </c>
      <c r="C185" s="34">
        <v>2009</v>
      </c>
      <c r="D185" s="38">
        <v>1200</v>
      </c>
    </row>
    <row r="186" spans="1:4" ht="14.25" customHeight="1">
      <c r="A186" s="34">
        <v>6</v>
      </c>
      <c r="B186" s="32" t="s">
        <v>356</v>
      </c>
      <c r="C186" s="34">
        <v>2010</v>
      </c>
      <c r="D186" s="38">
        <v>2516.84</v>
      </c>
    </row>
    <row r="187" spans="1:4" ht="14.25" customHeight="1">
      <c r="A187" s="34">
        <v>7</v>
      </c>
      <c r="B187" s="32" t="s">
        <v>357</v>
      </c>
      <c r="C187" s="34">
        <v>2010</v>
      </c>
      <c r="D187" s="38">
        <v>1000</v>
      </c>
    </row>
    <row r="188" spans="1:4" ht="14.25" customHeight="1">
      <c r="A188" s="34">
        <v>8</v>
      </c>
      <c r="B188" s="32" t="s">
        <v>358</v>
      </c>
      <c r="C188" s="34">
        <v>2011</v>
      </c>
      <c r="D188" s="38">
        <v>500</v>
      </c>
    </row>
    <row r="189" spans="1:4" ht="14.25" customHeight="1">
      <c r="A189" s="34">
        <v>9</v>
      </c>
      <c r="B189" s="32" t="s">
        <v>359</v>
      </c>
      <c r="C189" s="34">
        <v>2011</v>
      </c>
      <c r="D189" s="38">
        <v>1000</v>
      </c>
    </row>
    <row r="190" spans="1:4" ht="14.25" customHeight="1">
      <c r="A190" s="34"/>
      <c r="B190" s="97" t="s">
        <v>159</v>
      </c>
      <c r="C190" s="34"/>
      <c r="D190" s="62">
        <f>SUM(D181:D189)</f>
        <v>13095.619999999999</v>
      </c>
    </row>
    <row r="191" spans="1:4" ht="14.25" customHeight="1">
      <c r="A191" s="24" t="s">
        <v>360</v>
      </c>
      <c r="B191" s="24"/>
      <c r="C191" s="96"/>
      <c r="D191" s="110"/>
    </row>
    <row r="192" spans="1:4" ht="14.25" customHeight="1">
      <c r="A192" s="34">
        <v>1</v>
      </c>
      <c r="B192" s="32" t="s">
        <v>361</v>
      </c>
      <c r="C192" s="34">
        <v>2009</v>
      </c>
      <c r="D192" s="38">
        <v>3100.15</v>
      </c>
    </row>
    <row r="193" spans="1:4" ht="14.25" customHeight="1">
      <c r="A193" s="34"/>
      <c r="B193" s="97" t="s">
        <v>159</v>
      </c>
      <c r="C193" s="34"/>
      <c r="D193" s="62">
        <f>SUM(D192)</f>
        <v>3100.15</v>
      </c>
    </row>
    <row r="194" spans="1:4" ht="14.25" customHeight="1">
      <c r="A194" s="24" t="s">
        <v>183</v>
      </c>
      <c r="B194" s="24"/>
      <c r="C194" s="96"/>
      <c r="D194" s="110"/>
    </row>
    <row r="195" spans="1:4" ht="14.25" customHeight="1">
      <c r="A195" s="34">
        <v>1</v>
      </c>
      <c r="B195" s="32" t="s">
        <v>362</v>
      </c>
      <c r="C195" s="34">
        <v>2008</v>
      </c>
      <c r="D195" s="38">
        <v>2347</v>
      </c>
    </row>
    <row r="196" spans="1:4" ht="14.25" customHeight="1">
      <c r="A196" s="34">
        <v>2</v>
      </c>
      <c r="B196" s="32" t="s">
        <v>363</v>
      </c>
      <c r="C196" s="34">
        <v>2010</v>
      </c>
      <c r="D196" s="38">
        <v>1890</v>
      </c>
    </row>
    <row r="197" spans="1:4" ht="14.25" customHeight="1">
      <c r="A197" s="34"/>
      <c r="B197" s="97" t="s">
        <v>159</v>
      </c>
      <c r="C197" s="34"/>
      <c r="D197" s="62">
        <f>SUM(D195:D196)</f>
        <v>4237</v>
      </c>
    </row>
    <row r="198" spans="1:4" ht="14.25" customHeight="1">
      <c r="A198" s="24" t="s">
        <v>194</v>
      </c>
      <c r="B198" s="24"/>
      <c r="C198" s="96"/>
      <c r="D198" s="110"/>
    </row>
    <row r="199" spans="1:4" ht="14.25" customHeight="1">
      <c r="A199" s="34">
        <v>1</v>
      </c>
      <c r="B199" s="26" t="s">
        <v>364</v>
      </c>
      <c r="C199" s="28">
        <v>2006</v>
      </c>
      <c r="D199" s="93">
        <v>3592.9</v>
      </c>
    </row>
    <row r="200" spans="1:4" ht="14.25" customHeight="1">
      <c r="A200" s="34">
        <v>2</v>
      </c>
      <c r="B200" s="32" t="s">
        <v>365</v>
      </c>
      <c r="C200" s="34"/>
      <c r="D200" s="38">
        <v>1096.56</v>
      </c>
    </row>
    <row r="201" spans="1:4" ht="14.25" customHeight="1">
      <c r="A201" s="34">
        <v>3</v>
      </c>
      <c r="B201" s="32" t="s">
        <v>366</v>
      </c>
      <c r="C201" s="34">
        <v>2010</v>
      </c>
      <c r="D201" s="38">
        <v>5176.4</v>
      </c>
    </row>
    <row r="202" spans="1:4" ht="14.25" customHeight="1">
      <c r="A202" s="34">
        <v>4</v>
      </c>
      <c r="B202" s="32" t="s">
        <v>367</v>
      </c>
      <c r="C202" s="34">
        <v>2010</v>
      </c>
      <c r="D202" s="38">
        <v>2207.96</v>
      </c>
    </row>
    <row r="203" spans="1:4" ht="14.25" customHeight="1">
      <c r="A203" s="34">
        <v>5</v>
      </c>
      <c r="B203" s="32" t="s">
        <v>368</v>
      </c>
      <c r="C203" s="34">
        <v>2010</v>
      </c>
      <c r="D203" s="38">
        <v>6281.96</v>
      </c>
    </row>
    <row r="204" spans="1:4" ht="14.25" customHeight="1">
      <c r="A204" s="34">
        <v>6</v>
      </c>
      <c r="B204" s="32" t="s">
        <v>369</v>
      </c>
      <c r="C204" s="34">
        <v>2006</v>
      </c>
      <c r="D204" s="38">
        <v>1997</v>
      </c>
    </row>
    <row r="205" spans="1:4" ht="14.25" customHeight="1">
      <c r="A205" s="34">
        <v>7</v>
      </c>
      <c r="B205" s="32" t="s">
        <v>370</v>
      </c>
      <c r="C205" s="34">
        <v>2006</v>
      </c>
      <c r="D205" s="38">
        <v>1550</v>
      </c>
    </row>
    <row r="206" spans="1:4" ht="14.25" customHeight="1">
      <c r="A206" s="34">
        <v>8</v>
      </c>
      <c r="B206" s="108" t="s">
        <v>371</v>
      </c>
      <c r="C206" s="94">
        <v>2006</v>
      </c>
      <c r="D206" s="109">
        <v>3100</v>
      </c>
    </row>
    <row r="207" spans="1:4" ht="14.25" customHeight="1">
      <c r="A207" s="34"/>
      <c r="B207" s="97" t="s">
        <v>159</v>
      </c>
      <c r="C207" s="52"/>
      <c r="D207" s="62">
        <f>SUM(D199:D206)</f>
        <v>25002.78</v>
      </c>
    </row>
    <row r="208" spans="1:4" ht="14.25" customHeight="1">
      <c r="A208" s="24" t="s">
        <v>205</v>
      </c>
      <c r="B208" s="24"/>
      <c r="C208" s="96"/>
      <c r="D208" s="47"/>
    </row>
    <row r="209" spans="1:4" ht="37.5" customHeight="1">
      <c r="A209" s="34">
        <v>1</v>
      </c>
      <c r="B209" s="98" t="s">
        <v>372</v>
      </c>
      <c r="C209" s="111">
        <v>2007</v>
      </c>
      <c r="D209" s="100">
        <v>3714.9</v>
      </c>
    </row>
    <row r="210" spans="1:4" ht="14.25" customHeight="1">
      <c r="A210" s="34">
        <v>2</v>
      </c>
      <c r="B210" s="98" t="s">
        <v>373</v>
      </c>
      <c r="C210" s="99">
        <v>2007</v>
      </c>
      <c r="D210" s="100">
        <v>2464.4</v>
      </c>
    </row>
    <row r="211" spans="1:4" ht="14.25" customHeight="1">
      <c r="A211" s="34">
        <v>3</v>
      </c>
      <c r="B211" s="32" t="s">
        <v>374</v>
      </c>
      <c r="C211" s="34">
        <v>2011</v>
      </c>
      <c r="D211" s="40">
        <v>2025.2</v>
      </c>
    </row>
    <row r="212" spans="1:4" ht="14.25" customHeight="1">
      <c r="A212" s="34">
        <v>4</v>
      </c>
      <c r="B212" s="32" t="s">
        <v>375</v>
      </c>
      <c r="C212" s="34">
        <v>2011</v>
      </c>
      <c r="D212" s="38">
        <v>2460</v>
      </c>
    </row>
    <row r="213" spans="1:4" ht="14.25" customHeight="1">
      <c r="A213" s="34">
        <v>5</v>
      </c>
      <c r="B213" s="32" t="s">
        <v>376</v>
      </c>
      <c r="C213" s="34">
        <v>2011</v>
      </c>
      <c r="D213" s="38">
        <v>1284.51</v>
      </c>
    </row>
    <row r="214" spans="1:4" ht="14.25" customHeight="1">
      <c r="A214" s="34">
        <v>6</v>
      </c>
      <c r="B214" s="32" t="s">
        <v>377</v>
      </c>
      <c r="C214" s="34">
        <v>2011</v>
      </c>
      <c r="D214" s="38">
        <v>2998</v>
      </c>
    </row>
    <row r="215" spans="1:4" ht="14.25" customHeight="1">
      <c r="A215" s="34">
        <v>7</v>
      </c>
      <c r="B215" s="32" t="s">
        <v>378</v>
      </c>
      <c r="C215" s="34">
        <v>2011</v>
      </c>
      <c r="D215" s="38">
        <v>2588.2</v>
      </c>
    </row>
    <row r="216" spans="1:4" ht="14.25" customHeight="1">
      <c r="A216" s="34"/>
      <c r="B216" s="97" t="s">
        <v>159</v>
      </c>
      <c r="C216" s="52"/>
      <c r="D216" s="62">
        <f>SUM(D209:D215)</f>
        <v>17535.210000000003</v>
      </c>
    </row>
    <row r="217" spans="1:4" ht="14.25" customHeight="1">
      <c r="A217" s="24" t="s">
        <v>216</v>
      </c>
      <c r="B217" s="24"/>
      <c r="C217" s="96"/>
      <c r="D217" s="47"/>
    </row>
    <row r="218" spans="1:4" ht="36" customHeight="1">
      <c r="A218" s="34">
        <v>1</v>
      </c>
      <c r="B218" s="32" t="s">
        <v>379</v>
      </c>
      <c r="C218" s="34"/>
      <c r="D218" s="38">
        <v>4110</v>
      </c>
    </row>
    <row r="219" spans="1:4" ht="14.25" customHeight="1">
      <c r="A219" s="34">
        <v>2</v>
      </c>
      <c r="B219" s="32" t="s">
        <v>380</v>
      </c>
      <c r="C219" s="34"/>
      <c r="D219" s="38">
        <v>2912</v>
      </c>
    </row>
    <row r="220" spans="1:4" ht="14.25" customHeight="1">
      <c r="A220" s="94"/>
      <c r="B220" s="95" t="s">
        <v>159</v>
      </c>
      <c r="C220" s="94"/>
      <c r="D220" s="42">
        <f>SUM(D218:D219)</f>
        <v>7022</v>
      </c>
    </row>
    <row r="221" spans="1:4" s="104" customFormat="1" ht="12.75">
      <c r="A221" s="112"/>
      <c r="B221" s="113"/>
      <c r="C221" s="114" t="s">
        <v>219</v>
      </c>
      <c r="D221" s="115">
        <f>D220+D216+D207+D197+D193+D190+D179</f>
        <v>90829.73000000001</v>
      </c>
    </row>
    <row r="222" spans="3:4" s="104" customFormat="1" ht="12.75">
      <c r="C222" s="116"/>
      <c r="D222" s="117"/>
    </row>
    <row r="223" spans="3:4" s="104" customFormat="1" ht="12.75">
      <c r="C223" s="116"/>
      <c r="D223" s="117"/>
    </row>
    <row r="224" spans="1:4" ht="13.5" customHeight="1">
      <c r="A224" s="118" t="s">
        <v>381</v>
      </c>
      <c r="B224" s="118"/>
      <c r="C224" s="118"/>
      <c r="D224" s="118"/>
    </row>
    <row r="225" spans="1:4" ht="12.75" customHeight="1">
      <c r="A225" s="119" t="s">
        <v>249</v>
      </c>
      <c r="B225" s="119"/>
      <c r="C225" s="119"/>
      <c r="D225" s="119"/>
    </row>
    <row r="226" spans="1:4" ht="12.75">
      <c r="A226" s="120">
        <v>29862.99</v>
      </c>
      <c r="B226" s="120"/>
      <c r="C226" s="120"/>
      <c r="D226" s="120"/>
    </row>
    <row r="227" spans="1:4" ht="12.75">
      <c r="A227" s="121" t="s">
        <v>258</v>
      </c>
      <c r="B227" s="121"/>
      <c r="C227" s="121"/>
      <c r="D227" s="121"/>
    </row>
    <row r="228" spans="1:4" ht="12.75">
      <c r="A228" s="122">
        <v>15984.67</v>
      </c>
      <c r="B228" s="122"/>
      <c r="C228" s="122"/>
      <c r="D228" s="122"/>
    </row>
    <row r="229" spans="1:4" ht="12.75">
      <c r="A229" s="123" t="s">
        <v>205</v>
      </c>
      <c r="B229" s="123"/>
      <c r="C229" s="123"/>
      <c r="D229" s="123"/>
    </row>
    <row r="230" spans="1:4" ht="12.75">
      <c r="A230" s="124"/>
      <c r="B230" s="125"/>
      <c r="C230" s="126"/>
      <c r="D230" s="127">
        <v>3132.96</v>
      </c>
    </row>
    <row r="231" ht="12.75">
      <c r="D231" s="128">
        <f>SUM(+A228+A226)</f>
        <v>45847.66</v>
      </c>
    </row>
  </sheetData>
  <sheetProtection selectLockedCells="1" selectUnlockedCells="1"/>
  <mergeCells count="24">
    <mergeCell ref="A3:D3"/>
    <mergeCell ref="A5:B5"/>
    <mergeCell ref="A43:B43"/>
    <mergeCell ref="A53:B53"/>
    <mergeCell ref="A72:B72"/>
    <mergeCell ref="A80:B80"/>
    <mergeCell ref="A90:B90"/>
    <mergeCell ref="A96:B96"/>
    <mergeCell ref="A125:B125"/>
    <mergeCell ref="A152:B152"/>
    <mergeCell ref="A170:D170"/>
    <mergeCell ref="A172:B172"/>
    <mergeCell ref="A180:B180"/>
    <mergeCell ref="A191:B191"/>
    <mergeCell ref="A194:B194"/>
    <mergeCell ref="A198:B198"/>
    <mergeCell ref="A208:B208"/>
    <mergeCell ref="A217:B217"/>
    <mergeCell ref="A224:D224"/>
    <mergeCell ref="A225:D225"/>
    <mergeCell ref="A226:D226"/>
    <mergeCell ref="A227:D227"/>
    <mergeCell ref="A228:D228"/>
    <mergeCell ref="A229:D229"/>
  </mergeCells>
  <printOptions/>
  <pageMargins left="0.75" right="0.75" top="0.6097222222222223" bottom="1" header="0.5118055555555555" footer="0.5118055555555555"/>
  <pageSetup horizontalDpi="300" verticalDpi="300" orientation="portrait" paperSize="9" scale="57"/>
  <rowBreaks count="3" manualBreakCount="3">
    <brk id="79" max="255" man="1"/>
    <brk id="124" max="255" man="1"/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67.7109375" style="129" customWidth="1"/>
    <col min="2" max="2" width="28.00390625" style="130" customWidth="1"/>
    <col min="3" max="16384" width="9.140625" style="129" customWidth="1"/>
  </cols>
  <sheetData>
    <row r="1" spans="1:2" ht="12.75">
      <c r="A1" s="131"/>
      <c r="B1" s="89" t="s">
        <v>382</v>
      </c>
    </row>
    <row r="2" spans="1:2" ht="12.75">
      <c r="A2" s="132"/>
      <c r="B2" s="89"/>
    </row>
    <row r="3" ht="12.75">
      <c r="A3" s="133" t="s">
        <v>382</v>
      </c>
    </row>
    <row r="4" spans="1:2" ht="12.75">
      <c r="A4" s="134" t="s">
        <v>383</v>
      </c>
      <c r="B4" s="135" t="s">
        <v>384</v>
      </c>
    </row>
    <row r="5" spans="1:2" ht="22.5" customHeight="1">
      <c r="A5" s="136" t="s">
        <v>34</v>
      </c>
      <c r="B5" s="137">
        <f>120439.44+98019.46</f>
        <v>218458.90000000002</v>
      </c>
    </row>
    <row r="6" spans="1:2" ht="22.5" customHeight="1">
      <c r="A6" s="138" t="s">
        <v>249</v>
      </c>
      <c r="B6" s="139">
        <f>134222+915</f>
        <v>135137</v>
      </c>
    </row>
    <row r="7" spans="1:2" ht="22.5" customHeight="1">
      <c r="A7" s="138" t="s">
        <v>258</v>
      </c>
      <c r="B7" s="139">
        <v>14386.25</v>
      </c>
    </row>
    <row r="8" spans="1:2" ht="22.5" customHeight="1">
      <c r="A8" s="138" t="s">
        <v>270</v>
      </c>
      <c r="B8" s="139">
        <v>452742</v>
      </c>
    </row>
    <row r="9" spans="1:2" ht="22.5" customHeight="1">
      <c r="A9" s="138" t="s">
        <v>160</v>
      </c>
      <c r="B9" s="139">
        <f>35635+640.89+5321.82+1198.99</f>
        <v>42796.7</v>
      </c>
    </row>
    <row r="10" spans="1:2" ht="22.5" customHeight="1">
      <c r="A10" s="138" t="s">
        <v>183</v>
      </c>
      <c r="B10" s="139">
        <v>75649.4</v>
      </c>
    </row>
    <row r="11" spans="1:2" ht="22.5" customHeight="1">
      <c r="A11" s="138" t="s">
        <v>194</v>
      </c>
      <c r="B11" s="139">
        <f>103612.96+929.01+2987.78</f>
        <v>107529.75</v>
      </c>
    </row>
    <row r="12" spans="1:2" ht="22.5" customHeight="1">
      <c r="A12" s="138" t="s">
        <v>205</v>
      </c>
      <c r="B12" s="139">
        <v>11523.28</v>
      </c>
    </row>
    <row r="13" spans="1:2" ht="22.5" customHeight="1">
      <c r="A13" s="138" t="s">
        <v>385</v>
      </c>
      <c r="B13" s="140">
        <v>88133.74</v>
      </c>
    </row>
    <row r="14" spans="1:2" ht="22.5" customHeight="1">
      <c r="A14" s="141" t="s">
        <v>159</v>
      </c>
      <c r="B14" s="142">
        <f>SUM(B5:B13)</f>
        <v>1146357.02</v>
      </c>
    </row>
    <row r="15" ht="21" customHeight="1"/>
    <row r="16" spans="1:2" ht="15.75" customHeight="1">
      <c r="A16" s="143" t="s">
        <v>386</v>
      </c>
      <c r="B16" s="144" t="s">
        <v>387</v>
      </c>
    </row>
    <row r="17" spans="1:2" ht="15.75" customHeight="1">
      <c r="A17" s="145" t="s">
        <v>388</v>
      </c>
      <c r="B17" s="1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workbookViewId="0" topLeftCell="A1">
      <selection activeCell="F32" sqref="F32"/>
    </sheetView>
  </sheetViews>
  <sheetFormatPr defaultColWidth="9.140625" defaultRowHeight="12.75"/>
  <cols>
    <col min="1" max="1" width="3.00390625" style="83" customWidth="1"/>
    <col min="2" max="2" width="21.57421875" style="83" customWidth="1"/>
    <col min="3" max="4" width="22.140625" style="83" customWidth="1"/>
    <col min="5" max="5" width="23.7109375" style="83" customWidth="1"/>
    <col min="6" max="6" width="46.140625" style="83" customWidth="1"/>
    <col min="7" max="16384" width="9.140625" style="83" customWidth="1"/>
  </cols>
  <sheetData>
    <row r="1" spans="1:6" ht="12.75">
      <c r="A1" s="146"/>
      <c r="B1" s="147"/>
      <c r="C1" s="147"/>
      <c r="D1" s="148"/>
      <c r="E1" s="149"/>
      <c r="F1" s="149" t="s">
        <v>389</v>
      </c>
    </row>
    <row r="2" spans="1:6" ht="12.75">
      <c r="A2" s="104"/>
      <c r="D2" s="150"/>
      <c r="E2" s="150"/>
      <c r="F2" s="150"/>
    </row>
    <row r="3" ht="12.75">
      <c r="B3" s="151"/>
    </row>
    <row r="4" spans="1:6" ht="39.75" customHeight="1">
      <c r="A4" s="118" t="s">
        <v>390</v>
      </c>
      <c r="B4" s="118"/>
      <c r="C4" s="118"/>
      <c r="D4" s="118"/>
      <c r="E4" s="118"/>
      <c r="F4" s="118"/>
    </row>
    <row r="5" spans="1:6" ht="12.75">
      <c r="A5" s="152" t="s">
        <v>391</v>
      </c>
      <c r="B5" s="52" t="s">
        <v>392</v>
      </c>
      <c r="C5" s="52" t="s">
        <v>393</v>
      </c>
      <c r="D5" s="52" t="s">
        <v>394</v>
      </c>
      <c r="E5" s="52" t="s">
        <v>395</v>
      </c>
      <c r="F5" s="118" t="s">
        <v>396</v>
      </c>
    </row>
    <row r="6" spans="1:6" ht="42" customHeight="1">
      <c r="A6" s="56">
        <v>1</v>
      </c>
      <c r="B6" s="32" t="s">
        <v>397</v>
      </c>
      <c r="C6" s="32" t="s">
        <v>398</v>
      </c>
      <c r="D6" s="32" t="s">
        <v>399</v>
      </c>
      <c r="E6" s="32" t="s">
        <v>400</v>
      </c>
      <c r="F6" s="32" t="s">
        <v>401</v>
      </c>
    </row>
    <row r="7" spans="1:6" ht="15.75" customHeight="1">
      <c r="A7" s="56">
        <v>2</v>
      </c>
      <c r="B7" s="37"/>
      <c r="C7" s="37"/>
      <c r="D7" s="37"/>
      <c r="E7" s="37"/>
      <c r="F7" s="37"/>
    </row>
    <row r="8" spans="1:6" ht="15.75" customHeight="1">
      <c r="A8" s="56">
        <v>3</v>
      </c>
      <c r="B8" s="37"/>
      <c r="C8" s="37"/>
      <c r="D8" s="37"/>
      <c r="E8" s="37"/>
      <c r="F8" s="37"/>
    </row>
    <row r="9" spans="1:6" ht="31.5" customHeight="1">
      <c r="A9" s="118" t="s">
        <v>402</v>
      </c>
      <c r="B9" s="118"/>
      <c r="C9" s="118"/>
      <c r="D9" s="118"/>
      <c r="E9" s="118"/>
      <c r="F9" s="118"/>
    </row>
    <row r="10" spans="1:6" ht="28.5" customHeight="1">
      <c r="A10" s="152" t="s">
        <v>391</v>
      </c>
      <c r="B10" s="52" t="s">
        <v>403</v>
      </c>
      <c r="C10" s="52" t="s">
        <v>404</v>
      </c>
      <c r="D10" s="52" t="s">
        <v>405</v>
      </c>
      <c r="E10" s="118" t="s">
        <v>406</v>
      </c>
      <c r="F10" s="118"/>
    </row>
    <row r="11" spans="1:6" ht="13.5" customHeight="1">
      <c r="A11" s="152" t="s">
        <v>34</v>
      </c>
      <c r="B11" s="152"/>
      <c r="C11" s="52"/>
      <c r="D11" s="52"/>
      <c r="E11" s="118"/>
      <c r="F11" s="118"/>
    </row>
    <row r="12" spans="1:6" ht="15.75" customHeight="1">
      <c r="A12" s="56">
        <v>1</v>
      </c>
      <c r="B12" s="32" t="s">
        <v>398</v>
      </c>
      <c r="C12" s="32" t="s">
        <v>407</v>
      </c>
      <c r="D12" s="32" t="s">
        <v>408</v>
      </c>
      <c r="E12" s="34" t="s">
        <v>409</v>
      </c>
      <c r="F12" s="34"/>
    </row>
    <row r="13" spans="1:6" ht="15.75" customHeight="1">
      <c r="A13" s="56">
        <v>2</v>
      </c>
      <c r="B13" s="37"/>
      <c r="C13" s="37"/>
      <c r="D13" s="37"/>
      <c r="E13" s="56"/>
      <c r="F13" s="56"/>
    </row>
    <row r="14" spans="1:6" ht="15.75" customHeight="1">
      <c r="A14" s="56">
        <v>3</v>
      </c>
      <c r="B14" s="37"/>
      <c r="C14" s="37"/>
      <c r="D14" s="37"/>
      <c r="E14" s="56"/>
      <c r="F14" s="56"/>
    </row>
  </sheetData>
  <sheetProtection selectLockedCells="1" selectUnlockedCells="1"/>
  <mergeCells count="7">
    <mergeCell ref="A4:F4"/>
    <mergeCell ref="A9:F9"/>
    <mergeCell ref="E10:F10"/>
    <mergeCell ref="A11:B11"/>
    <mergeCell ref="E12:F12"/>
    <mergeCell ref="E13:F13"/>
    <mergeCell ref="E14:F14"/>
  </mergeCells>
  <printOptions/>
  <pageMargins left="0.75" right="0.75" top="1" bottom="1" header="0.5118055555555555" footer="0.5118055555555555"/>
  <pageSetup horizontalDpi="300" verticalDpi="3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BreakPreview" zoomScaleSheetLayoutView="100" workbookViewId="0" topLeftCell="G10">
      <selection activeCell="X24" sqref="X24"/>
    </sheetView>
  </sheetViews>
  <sheetFormatPr defaultColWidth="9.140625" defaultRowHeight="12.75"/>
  <cols>
    <col min="1" max="1" width="4.57421875" style="153" customWidth="1"/>
    <col min="2" max="2" width="24.57421875" style="153" customWidth="1"/>
    <col min="3" max="3" width="12.57421875" style="153" customWidth="1"/>
    <col min="4" max="4" width="21.7109375" style="153" customWidth="1"/>
    <col min="5" max="5" width="11.421875" style="153" customWidth="1"/>
    <col min="6" max="6" width="16.7109375" style="153" customWidth="1"/>
    <col min="7" max="7" width="30.7109375" style="153" customWidth="1"/>
    <col min="8" max="8" width="16.28125" style="153" customWidth="1"/>
    <col min="9" max="9" width="8.8515625" style="153" customWidth="1"/>
    <col min="10" max="10" width="9.140625" style="153" customWidth="1"/>
    <col min="11" max="11" width="12.57421875" style="153" customWidth="1"/>
    <col min="12" max="12" width="16.28125" style="153" customWidth="1"/>
    <col min="13" max="14" width="16.00390625" style="153" customWidth="1"/>
    <col min="15" max="15" width="5.140625" style="153" customWidth="1"/>
    <col min="16" max="16" width="16.00390625" style="153" customWidth="1"/>
    <col min="17" max="17" width="12.8515625" style="153" customWidth="1"/>
    <col min="18" max="18" width="11.140625" style="153" customWidth="1"/>
    <col min="19" max="19" width="20.28125" style="153" customWidth="1"/>
    <col min="20" max="20" width="17.00390625" style="154" customWidth="1"/>
    <col min="21" max="21" width="14.8515625" style="153" customWidth="1"/>
    <col min="22" max="22" width="16.28125" style="153" customWidth="1"/>
    <col min="23" max="26" width="12.57421875" style="153" customWidth="1"/>
    <col min="27" max="27" width="12.28125" style="155" customWidth="1"/>
    <col min="28" max="16384" width="9.140625" style="153" customWidth="1"/>
  </cols>
  <sheetData>
    <row r="1" spans="1:27" ht="12.75">
      <c r="A1" s="156"/>
      <c r="B1" s="156"/>
      <c r="C1" s="156"/>
      <c r="D1" s="156"/>
      <c r="E1" s="156"/>
      <c r="Z1" s="157"/>
      <c r="AA1" s="158" t="s">
        <v>410</v>
      </c>
    </row>
    <row r="2" spans="1:5" ht="12.75">
      <c r="A2" s="159"/>
      <c r="B2" s="159"/>
      <c r="C2" s="160"/>
      <c r="D2" s="160"/>
      <c r="E2" s="160"/>
    </row>
    <row r="3" spans="2:29" ht="13.5" customHeight="1">
      <c r="B3" s="161"/>
      <c r="Z3" s="162"/>
      <c r="AA3" s="162"/>
      <c r="AB3" s="163"/>
      <c r="AC3" s="163"/>
    </row>
    <row r="4" spans="1:29" ht="23.25" customHeight="1">
      <c r="A4" s="164" t="s">
        <v>411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 t="s">
        <v>411</v>
      </c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66"/>
    </row>
    <row r="5" spans="1:29" ht="12.75" customHeight="1">
      <c r="A5" s="91" t="s">
        <v>412</v>
      </c>
      <c r="B5" s="23" t="s">
        <v>413</v>
      </c>
      <c r="C5" s="23" t="s">
        <v>414</v>
      </c>
      <c r="D5" s="23" t="s">
        <v>415</v>
      </c>
      <c r="E5" s="23" t="s">
        <v>416</v>
      </c>
      <c r="F5" s="23" t="s">
        <v>417</v>
      </c>
      <c r="G5" s="52" t="s">
        <v>418</v>
      </c>
      <c r="H5" s="52"/>
      <c r="I5" s="23" t="s">
        <v>419</v>
      </c>
      <c r="J5" s="23" t="s">
        <v>420</v>
      </c>
      <c r="K5" s="23" t="s">
        <v>421</v>
      </c>
      <c r="L5" s="23" t="s">
        <v>422</v>
      </c>
      <c r="M5" s="23" t="s">
        <v>423</v>
      </c>
      <c r="N5" s="167" t="s">
        <v>424</v>
      </c>
      <c r="O5" s="23" t="s">
        <v>412</v>
      </c>
      <c r="P5" s="23" t="s">
        <v>425</v>
      </c>
      <c r="Q5" s="23" t="s">
        <v>426</v>
      </c>
      <c r="R5" s="23" t="s">
        <v>427</v>
      </c>
      <c r="S5" s="23" t="s">
        <v>428</v>
      </c>
      <c r="T5" s="106" t="s">
        <v>429</v>
      </c>
      <c r="U5" s="168" t="s">
        <v>430</v>
      </c>
      <c r="V5" s="168"/>
      <c r="W5" s="52" t="s">
        <v>431</v>
      </c>
      <c r="X5" s="52"/>
      <c r="Y5" s="52" t="s">
        <v>432</v>
      </c>
      <c r="Z5" s="52"/>
      <c r="AA5" s="169" t="s">
        <v>433</v>
      </c>
      <c r="AB5" s="163"/>
      <c r="AC5" s="163"/>
    </row>
    <row r="6" spans="1:27" ht="18.75" customHeight="1">
      <c r="A6" s="91"/>
      <c r="B6" s="23"/>
      <c r="C6" s="23"/>
      <c r="D6" s="23"/>
      <c r="E6" s="23"/>
      <c r="F6" s="23"/>
      <c r="G6" s="52"/>
      <c r="H6" s="52"/>
      <c r="I6" s="23"/>
      <c r="J6" s="23"/>
      <c r="K6" s="23"/>
      <c r="L6" s="23"/>
      <c r="M6" s="23"/>
      <c r="N6" s="167"/>
      <c r="O6" s="23"/>
      <c r="P6" s="23"/>
      <c r="Q6" s="23"/>
      <c r="R6" s="23"/>
      <c r="S6" s="23"/>
      <c r="T6" s="106"/>
      <c r="U6" s="168"/>
      <c r="V6" s="168"/>
      <c r="W6" s="52"/>
      <c r="X6" s="52"/>
      <c r="Y6" s="52"/>
      <c r="Z6" s="52"/>
      <c r="AA6" s="169"/>
    </row>
    <row r="7" spans="1:27" ht="34.5" customHeight="1">
      <c r="A7" s="91"/>
      <c r="B7" s="23"/>
      <c r="C7" s="23"/>
      <c r="D7" s="23"/>
      <c r="E7" s="23"/>
      <c r="F7" s="23"/>
      <c r="G7" s="23" t="s">
        <v>434</v>
      </c>
      <c r="H7" s="23" t="s">
        <v>435</v>
      </c>
      <c r="I7" s="23"/>
      <c r="J7" s="23"/>
      <c r="K7" s="23"/>
      <c r="L7" s="23"/>
      <c r="M7" s="23"/>
      <c r="N7" s="167"/>
      <c r="O7" s="23"/>
      <c r="P7" s="23"/>
      <c r="Q7" s="23"/>
      <c r="R7" s="23"/>
      <c r="S7" s="23"/>
      <c r="T7" s="106"/>
      <c r="U7" s="23" t="s">
        <v>434</v>
      </c>
      <c r="V7" s="23" t="s">
        <v>435</v>
      </c>
      <c r="W7" s="23" t="s">
        <v>436</v>
      </c>
      <c r="X7" s="23" t="s">
        <v>437</v>
      </c>
      <c r="Y7" s="23" t="s">
        <v>436</v>
      </c>
      <c r="Z7" s="23" t="s">
        <v>437</v>
      </c>
      <c r="AA7" s="169"/>
    </row>
    <row r="8" spans="1:27" ht="34.5" customHeight="1">
      <c r="A8" s="24" t="s">
        <v>34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4"/>
      <c r="V8" s="24"/>
      <c r="W8" s="24"/>
      <c r="X8" s="24"/>
      <c r="Y8" s="24"/>
      <c r="Z8" s="24"/>
      <c r="AA8" s="24"/>
    </row>
    <row r="9" spans="1:27" ht="38.25" customHeight="1">
      <c r="A9" s="28">
        <v>1</v>
      </c>
      <c r="B9" s="28" t="s">
        <v>438</v>
      </c>
      <c r="C9" s="28" t="s">
        <v>439</v>
      </c>
      <c r="D9" s="28">
        <v>6216677</v>
      </c>
      <c r="E9" s="28" t="s">
        <v>440</v>
      </c>
      <c r="F9" s="28" t="s">
        <v>441</v>
      </c>
      <c r="G9" s="28" t="s">
        <v>442</v>
      </c>
      <c r="H9" s="28" t="s">
        <v>443</v>
      </c>
      <c r="I9" s="28">
        <v>6842</v>
      </c>
      <c r="J9" s="28">
        <v>1986</v>
      </c>
      <c r="K9" s="28" t="s">
        <v>444</v>
      </c>
      <c r="L9" s="28" t="s">
        <v>445</v>
      </c>
      <c r="M9" s="28">
        <v>8</v>
      </c>
      <c r="N9" s="170"/>
      <c r="O9" s="28">
        <v>1</v>
      </c>
      <c r="P9" s="28">
        <v>2500</v>
      </c>
      <c r="Q9" s="28" t="s">
        <v>163</v>
      </c>
      <c r="R9" s="28">
        <v>1050</v>
      </c>
      <c r="S9" s="28" t="s">
        <v>446</v>
      </c>
      <c r="T9" s="171">
        <v>7110</v>
      </c>
      <c r="U9" s="28"/>
      <c r="V9" s="28"/>
      <c r="W9" s="28" t="s">
        <v>447</v>
      </c>
      <c r="X9" s="28" t="s">
        <v>448</v>
      </c>
      <c r="Y9" s="28" t="s">
        <v>447</v>
      </c>
      <c r="Z9" s="28" t="s">
        <v>448</v>
      </c>
      <c r="AA9" s="172" t="s">
        <v>163</v>
      </c>
    </row>
    <row r="10" spans="1:27" ht="38.25" customHeight="1">
      <c r="A10" s="34">
        <v>2</v>
      </c>
      <c r="B10" s="34" t="s">
        <v>449</v>
      </c>
      <c r="C10" s="34" t="s">
        <v>450</v>
      </c>
      <c r="D10" s="34">
        <v>726620</v>
      </c>
      <c r="E10" s="34" t="s">
        <v>451</v>
      </c>
      <c r="F10" s="34" t="s">
        <v>441</v>
      </c>
      <c r="G10" s="34" t="s">
        <v>452</v>
      </c>
      <c r="H10" s="34" t="s">
        <v>453</v>
      </c>
      <c r="I10" s="34">
        <v>2120</v>
      </c>
      <c r="J10" s="34">
        <v>1968</v>
      </c>
      <c r="K10" s="34" t="s">
        <v>454</v>
      </c>
      <c r="L10" s="34" t="s">
        <v>455</v>
      </c>
      <c r="M10" s="34">
        <v>6</v>
      </c>
      <c r="N10" s="173"/>
      <c r="O10" s="34">
        <v>2</v>
      </c>
      <c r="P10" s="34"/>
      <c r="Q10" s="34" t="s">
        <v>163</v>
      </c>
      <c r="R10" s="34">
        <v>40857</v>
      </c>
      <c r="S10" s="28" t="s">
        <v>446</v>
      </c>
      <c r="T10" s="174">
        <v>450</v>
      </c>
      <c r="U10" s="34"/>
      <c r="V10" s="34"/>
      <c r="W10" s="28" t="s">
        <v>447</v>
      </c>
      <c r="X10" s="28" t="s">
        <v>448</v>
      </c>
      <c r="Y10" s="28"/>
      <c r="Z10" s="28"/>
      <c r="AA10" s="152" t="s">
        <v>163</v>
      </c>
    </row>
    <row r="11" spans="1:27" ht="38.25" customHeight="1">
      <c r="A11" s="34">
        <v>3</v>
      </c>
      <c r="B11" s="34" t="s">
        <v>449</v>
      </c>
      <c r="C11" s="34" t="s">
        <v>450</v>
      </c>
      <c r="D11" s="34">
        <v>124706</v>
      </c>
      <c r="E11" s="34" t="s">
        <v>456</v>
      </c>
      <c r="F11" s="34" t="s">
        <v>441</v>
      </c>
      <c r="G11" s="34" t="s">
        <v>457</v>
      </c>
      <c r="H11" s="175">
        <v>567</v>
      </c>
      <c r="I11" s="34">
        <v>2120</v>
      </c>
      <c r="J11" s="34">
        <v>1972</v>
      </c>
      <c r="K11" s="34" t="s">
        <v>458</v>
      </c>
      <c r="L11" s="34" t="s">
        <v>459</v>
      </c>
      <c r="M11" s="34">
        <v>6</v>
      </c>
      <c r="N11" s="173">
        <v>900</v>
      </c>
      <c r="O11" s="34">
        <v>3</v>
      </c>
      <c r="P11" s="34"/>
      <c r="Q11" s="34" t="s">
        <v>163</v>
      </c>
      <c r="R11" s="34">
        <v>15695</v>
      </c>
      <c r="S11" s="28" t="s">
        <v>446</v>
      </c>
      <c r="T11" s="174">
        <v>450</v>
      </c>
      <c r="U11" s="34"/>
      <c r="V11" s="34"/>
      <c r="W11" s="28" t="s">
        <v>447</v>
      </c>
      <c r="X11" s="28" t="s">
        <v>448</v>
      </c>
      <c r="Y11" s="28"/>
      <c r="Z11" s="28"/>
      <c r="AA11" s="152" t="s">
        <v>163</v>
      </c>
    </row>
    <row r="12" spans="1:27" ht="38.25" customHeight="1">
      <c r="A12" s="34">
        <v>4</v>
      </c>
      <c r="B12" s="34" t="s">
        <v>449</v>
      </c>
      <c r="C12" s="34" t="s">
        <v>450</v>
      </c>
      <c r="D12" s="34">
        <v>465716</v>
      </c>
      <c r="E12" s="34" t="s">
        <v>460</v>
      </c>
      <c r="F12" s="34" t="s">
        <v>441</v>
      </c>
      <c r="G12" s="34" t="s">
        <v>461</v>
      </c>
      <c r="H12" s="34" t="s">
        <v>462</v>
      </c>
      <c r="I12" s="34">
        <v>2120</v>
      </c>
      <c r="J12" s="34">
        <v>1987</v>
      </c>
      <c r="K12" s="34" t="s">
        <v>463</v>
      </c>
      <c r="L12" s="34" t="s">
        <v>464</v>
      </c>
      <c r="M12" s="34">
        <v>6</v>
      </c>
      <c r="N12" s="173"/>
      <c r="O12" s="34">
        <v>4</v>
      </c>
      <c r="P12" s="34">
        <v>2500</v>
      </c>
      <c r="Q12" s="34" t="s">
        <v>163</v>
      </c>
      <c r="R12" s="34">
        <v>12437</v>
      </c>
      <c r="S12" s="28" t="s">
        <v>446</v>
      </c>
      <c r="T12" s="174">
        <v>990</v>
      </c>
      <c r="U12" s="34"/>
      <c r="V12" s="34"/>
      <c r="W12" s="28" t="s">
        <v>447</v>
      </c>
      <c r="X12" s="28" t="s">
        <v>448</v>
      </c>
      <c r="Y12" s="28"/>
      <c r="Z12" s="28"/>
      <c r="AA12" s="152" t="s">
        <v>163</v>
      </c>
    </row>
    <row r="13" spans="1:27" ht="38.25" customHeight="1">
      <c r="A13" s="34">
        <v>5</v>
      </c>
      <c r="B13" s="34" t="s">
        <v>465</v>
      </c>
      <c r="C13" s="34" t="s">
        <v>466</v>
      </c>
      <c r="D13" s="34" t="s">
        <v>467</v>
      </c>
      <c r="E13" s="34" t="s">
        <v>468</v>
      </c>
      <c r="F13" s="34" t="s">
        <v>469</v>
      </c>
      <c r="G13" s="34" t="s">
        <v>470</v>
      </c>
      <c r="H13" s="34" t="s">
        <v>471</v>
      </c>
      <c r="I13" s="34">
        <v>1998</v>
      </c>
      <c r="J13" s="34">
        <v>1997</v>
      </c>
      <c r="K13" s="129"/>
      <c r="L13" s="34" t="s">
        <v>472</v>
      </c>
      <c r="M13" s="34">
        <v>9</v>
      </c>
      <c r="N13" s="173">
        <v>1050</v>
      </c>
      <c r="O13" s="34">
        <v>5</v>
      </c>
      <c r="P13" s="34"/>
      <c r="Q13" s="34" t="s">
        <v>163</v>
      </c>
      <c r="R13" s="34">
        <v>192888</v>
      </c>
      <c r="S13" s="28">
        <v>0</v>
      </c>
      <c r="T13" s="174"/>
      <c r="U13" s="34"/>
      <c r="V13" s="34"/>
      <c r="W13" s="34" t="s">
        <v>473</v>
      </c>
      <c r="X13" s="34" t="s">
        <v>474</v>
      </c>
      <c r="Y13" s="34"/>
      <c r="Z13" s="34"/>
      <c r="AA13" s="152" t="s">
        <v>163</v>
      </c>
    </row>
    <row r="14" spans="1:27" ht="38.25" customHeight="1">
      <c r="A14" s="34">
        <v>6</v>
      </c>
      <c r="B14" s="34" t="s">
        <v>449</v>
      </c>
      <c r="C14" s="34" t="s">
        <v>475</v>
      </c>
      <c r="D14" s="34" t="s">
        <v>476</v>
      </c>
      <c r="E14" s="34" t="s">
        <v>477</v>
      </c>
      <c r="F14" s="34" t="s">
        <v>441</v>
      </c>
      <c r="G14" s="34"/>
      <c r="H14" s="34"/>
      <c r="I14" s="34">
        <v>2120</v>
      </c>
      <c r="J14" s="34">
        <v>1987</v>
      </c>
      <c r="K14" s="34" t="s">
        <v>478</v>
      </c>
      <c r="L14" s="34" t="s">
        <v>479</v>
      </c>
      <c r="M14" s="34">
        <v>9</v>
      </c>
      <c r="N14" s="173">
        <v>750</v>
      </c>
      <c r="O14" s="34">
        <v>6</v>
      </c>
      <c r="P14" s="34">
        <v>2450</v>
      </c>
      <c r="Q14" s="34" t="s">
        <v>163</v>
      </c>
      <c r="R14" s="34">
        <v>24395</v>
      </c>
      <c r="S14" s="28" t="s">
        <v>446</v>
      </c>
      <c r="T14" s="174">
        <v>1035</v>
      </c>
      <c r="U14" s="34"/>
      <c r="V14" s="34"/>
      <c r="W14" s="34" t="s">
        <v>480</v>
      </c>
      <c r="X14" s="34" t="s">
        <v>481</v>
      </c>
      <c r="Y14" s="34"/>
      <c r="Z14" s="34"/>
      <c r="AA14" s="152" t="s">
        <v>163</v>
      </c>
    </row>
    <row r="15" spans="1:27" ht="38.25" customHeight="1">
      <c r="A15" s="34">
        <v>7</v>
      </c>
      <c r="B15" s="34" t="s">
        <v>482</v>
      </c>
      <c r="C15" s="34" t="s">
        <v>483</v>
      </c>
      <c r="D15" s="34" t="s">
        <v>484</v>
      </c>
      <c r="E15" s="34" t="s">
        <v>485</v>
      </c>
      <c r="F15" s="34" t="s">
        <v>469</v>
      </c>
      <c r="G15" s="34"/>
      <c r="H15" s="34"/>
      <c r="I15" s="34">
        <v>2000</v>
      </c>
      <c r="J15" s="34">
        <v>1993</v>
      </c>
      <c r="K15" s="129"/>
      <c r="L15" s="34" t="s">
        <v>486</v>
      </c>
      <c r="M15" s="34">
        <v>9</v>
      </c>
      <c r="N15" s="173"/>
      <c r="O15" s="34">
        <v>7</v>
      </c>
      <c r="P15" s="34">
        <v>1800</v>
      </c>
      <c r="Q15" s="34" t="s">
        <v>163</v>
      </c>
      <c r="R15" s="34">
        <v>328775</v>
      </c>
      <c r="S15" s="28">
        <v>0</v>
      </c>
      <c r="T15" s="174"/>
      <c r="U15" s="34"/>
      <c r="V15" s="34"/>
      <c r="W15" s="34" t="s">
        <v>487</v>
      </c>
      <c r="X15" s="34" t="s">
        <v>488</v>
      </c>
      <c r="Y15" s="34"/>
      <c r="Z15" s="34"/>
      <c r="AA15" s="152" t="s">
        <v>163</v>
      </c>
    </row>
    <row r="16" spans="1:27" ht="38.25" customHeight="1">
      <c r="A16" s="34">
        <v>8</v>
      </c>
      <c r="B16" s="34" t="s">
        <v>489</v>
      </c>
      <c r="C16" s="34" t="s">
        <v>490</v>
      </c>
      <c r="D16" s="34" t="s">
        <v>491</v>
      </c>
      <c r="E16" s="34" t="s">
        <v>492</v>
      </c>
      <c r="F16" s="34" t="s">
        <v>441</v>
      </c>
      <c r="G16" s="176" t="s">
        <v>493</v>
      </c>
      <c r="H16" s="34" t="s">
        <v>494</v>
      </c>
      <c r="I16" s="34">
        <v>6871</v>
      </c>
      <c r="J16" s="34">
        <v>2007</v>
      </c>
      <c r="K16" s="34" t="s">
        <v>495</v>
      </c>
      <c r="L16" s="34" t="s">
        <v>496</v>
      </c>
      <c r="M16" s="34">
        <v>6</v>
      </c>
      <c r="N16" s="173"/>
      <c r="O16" s="34">
        <v>8</v>
      </c>
      <c r="P16" s="34">
        <v>12000</v>
      </c>
      <c r="Q16" s="34" t="s">
        <v>163</v>
      </c>
      <c r="R16" s="34">
        <v>4882</v>
      </c>
      <c r="S16" s="28" t="s">
        <v>446</v>
      </c>
      <c r="T16" s="174">
        <v>294000</v>
      </c>
      <c r="U16" s="34"/>
      <c r="V16" s="34"/>
      <c r="W16" s="34" t="s">
        <v>497</v>
      </c>
      <c r="X16" s="34" t="s">
        <v>498</v>
      </c>
      <c r="Y16" s="34" t="s">
        <v>497</v>
      </c>
      <c r="Z16" s="34" t="s">
        <v>498</v>
      </c>
      <c r="AA16" s="152" t="s">
        <v>163</v>
      </c>
    </row>
    <row r="17" spans="1:27" ht="38.25" customHeight="1">
      <c r="A17" s="34">
        <v>9</v>
      </c>
      <c r="B17" s="34" t="s">
        <v>499</v>
      </c>
      <c r="C17" s="34" t="s">
        <v>500</v>
      </c>
      <c r="D17" s="34">
        <v>365569</v>
      </c>
      <c r="E17" s="34" t="s">
        <v>501</v>
      </c>
      <c r="F17" s="34" t="s">
        <v>441</v>
      </c>
      <c r="G17" s="34"/>
      <c r="H17" s="34"/>
      <c r="I17" s="34">
        <v>2120</v>
      </c>
      <c r="J17" s="34">
        <v>1982</v>
      </c>
      <c r="K17" s="34" t="s">
        <v>502</v>
      </c>
      <c r="L17" s="34" t="s">
        <v>503</v>
      </c>
      <c r="M17" s="34">
        <v>2</v>
      </c>
      <c r="N17" s="173"/>
      <c r="O17" s="34">
        <v>9</v>
      </c>
      <c r="P17" s="34"/>
      <c r="Q17" s="34" t="s">
        <v>163</v>
      </c>
      <c r="R17" s="34">
        <v>21535</v>
      </c>
      <c r="S17" s="28">
        <v>0</v>
      </c>
      <c r="T17" s="174"/>
      <c r="U17" s="34"/>
      <c r="V17" s="34"/>
      <c r="W17" s="34" t="s">
        <v>504</v>
      </c>
      <c r="X17" s="34" t="s">
        <v>505</v>
      </c>
      <c r="Y17" s="34"/>
      <c r="Z17" s="34"/>
      <c r="AA17" s="152" t="s">
        <v>163</v>
      </c>
    </row>
    <row r="18" spans="1:27" ht="38.25" customHeight="1">
      <c r="A18" s="34">
        <v>10</v>
      </c>
      <c r="B18" s="34" t="s">
        <v>506</v>
      </c>
      <c r="C18" s="34">
        <v>3514.08</v>
      </c>
      <c r="D18" s="34" t="s">
        <v>507</v>
      </c>
      <c r="E18" s="177" t="s">
        <v>508</v>
      </c>
      <c r="F18" s="34" t="s">
        <v>509</v>
      </c>
      <c r="G18" s="34"/>
      <c r="H18" s="34"/>
      <c r="I18" s="34">
        <v>2417</v>
      </c>
      <c r="J18" s="34">
        <v>1999</v>
      </c>
      <c r="K18" s="178">
        <v>36332</v>
      </c>
      <c r="L18" s="178">
        <v>40564</v>
      </c>
      <c r="M18" s="34">
        <v>6</v>
      </c>
      <c r="N18" s="34">
        <v>1100</v>
      </c>
      <c r="O18" s="34">
        <v>10</v>
      </c>
      <c r="P18" s="34">
        <v>3500</v>
      </c>
      <c r="Q18" s="34" t="s">
        <v>163</v>
      </c>
      <c r="R18" s="34">
        <v>345776</v>
      </c>
      <c r="S18" s="34"/>
      <c r="T18" s="179">
        <v>7920</v>
      </c>
      <c r="U18" s="34"/>
      <c r="V18" s="34"/>
      <c r="W18" s="178" t="s">
        <v>510</v>
      </c>
      <c r="X18" s="178" t="s">
        <v>511</v>
      </c>
      <c r="Y18" s="178" t="s">
        <v>510</v>
      </c>
      <c r="Z18" s="178" t="s">
        <v>511</v>
      </c>
      <c r="AA18" s="180" t="s">
        <v>163</v>
      </c>
    </row>
    <row r="19" spans="1:27" ht="38.25" customHeight="1">
      <c r="A19" s="34">
        <v>11</v>
      </c>
      <c r="B19" s="34" t="s">
        <v>482</v>
      </c>
      <c r="C19" s="34" t="s">
        <v>512</v>
      </c>
      <c r="D19" s="34" t="s">
        <v>513</v>
      </c>
      <c r="E19" s="177" t="s">
        <v>514</v>
      </c>
      <c r="F19" s="34" t="s">
        <v>509</v>
      </c>
      <c r="G19" s="34"/>
      <c r="H19" s="34"/>
      <c r="I19" s="34">
        <v>1896</v>
      </c>
      <c r="J19" s="34">
        <v>2008</v>
      </c>
      <c r="K19" s="178">
        <v>39750</v>
      </c>
      <c r="L19" s="178">
        <v>40837</v>
      </c>
      <c r="M19" s="34">
        <v>9</v>
      </c>
      <c r="N19" s="34">
        <v>730</v>
      </c>
      <c r="O19" s="34">
        <v>11</v>
      </c>
      <c r="P19" s="34">
        <v>2800</v>
      </c>
      <c r="Q19" s="34" t="s">
        <v>163</v>
      </c>
      <c r="R19" s="39">
        <v>82800</v>
      </c>
      <c r="S19" s="34"/>
      <c r="T19" s="174"/>
      <c r="U19" s="34"/>
      <c r="V19" s="34"/>
      <c r="W19" s="178" t="s">
        <v>515</v>
      </c>
      <c r="X19" s="178" t="s">
        <v>516</v>
      </c>
      <c r="Y19" s="34"/>
      <c r="Z19" s="34"/>
      <c r="AA19" s="180"/>
    </row>
    <row r="20" spans="1:27" ht="38.25" customHeight="1">
      <c r="A20" s="24" t="s">
        <v>270</v>
      </c>
      <c r="B20" s="24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81"/>
      <c r="O20" s="96">
        <v>12</v>
      </c>
      <c r="P20" s="96"/>
      <c r="Q20" s="96"/>
      <c r="R20" s="96"/>
      <c r="S20" s="96"/>
      <c r="T20" s="182"/>
      <c r="U20" s="96"/>
      <c r="V20" s="96"/>
      <c r="W20" s="96"/>
      <c r="X20" s="96"/>
      <c r="Y20" s="96"/>
      <c r="Z20" s="96"/>
      <c r="AA20" s="183"/>
    </row>
    <row r="21" spans="1:27" ht="38.25" customHeight="1">
      <c r="A21" s="34">
        <v>1</v>
      </c>
      <c r="B21" s="28" t="s">
        <v>517</v>
      </c>
      <c r="C21" s="28" t="s">
        <v>518</v>
      </c>
      <c r="D21" s="28" t="s">
        <v>519</v>
      </c>
      <c r="E21" s="28" t="s">
        <v>520</v>
      </c>
      <c r="F21" s="28" t="s">
        <v>521</v>
      </c>
      <c r="G21" s="28" t="s">
        <v>192</v>
      </c>
      <c r="H21" s="28" t="s">
        <v>522</v>
      </c>
      <c r="I21" s="28">
        <v>10888</v>
      </c>
      <c r="J21" s="28">
        <v>1988</v>
      </c>
      <c r="K21" s="184">
        <v>32328</v>
      </c>
      <c r="L21" s="184">
        <v>40826</v>
      </c>
      <c r="M21" s="28">
        <v>46</v>
      </c>
      <c r="N21" s="170">
        <v>3125</v>
      </c>
      <c r="O21" s="28">
        <v>1</v>
      </c>
      <c r="P21" s="28">
        <v>12400</v>
      </c>
      <c r="Q21" s="28" t="s">
        <v>163</v>
      </c>
      <c r="R21" s="28">
        <v>273580</v>
      </c>
      <c r="S21" s="28" t="s">
        <v>173</v>
      </c>
      <c r="T21" s="171"/>
      <c r="U21" s="28" t="s">
        <v>173</v>
      </c>
      <c r="V21" s="28" t="s">
        <v>523</v>
      </c>
      <c r="W21" s="184" t="s">
        <v>524</v>
      </c>
      <c r="X21" s="184" t="s">
        <v>525</v>
      </c>
      <c r="Y21" s="28" t="s">
        <v>526</v>
      </c>
      <c r="Z21" s="28" t="s">
        <v>527</v>
      </c>
      <c r="AA21" s="172" t="s">
        <v>163</v>
      </c>
    </row>
    <row r="22" spans="1:27" ht="38.25" customHeight="1">
      <c r="A22" s="34">
        <v>2</v>
      </c>
      <c r="B22" s="34" t="s">
        <v>528</v>
      </c>
      <c r="C22" s="34" t="s">
        <v>529</v>
      </c>
      <c r="D22" s="34" t="s">
        <v>530</v>
      </c>
      <c r="E22" s="34" t="s">
        <v>531</v>
      </c>
      <c r="F22" s="34" t="s">
        <v>521</v>
      </c>
      <c r="G22" s="34" t="s">
        <v>192</v>
      </c>
      <c r="H22" s="34" t="s">
        <v>522</v>
      </c>
      <c r="I22" s="34">
        <v>4461.7</v>
      </c>
      <c r="J22" s="34">
        <v>2008</v>
      </c>
      <c r="K22" s="178">
        <v>39686</v>
      </c>
      <c r="L22" s="178">
        <v>40807</v>
      </c>
      <c r="M22" s="34">
        <v>55</v>
      </c>
      <c r="N22" s="173">
        <v>4775</v>
      </c>
      <c r="O22" s="34">
        <v>2</v>
      </c>
      <c r="P22" s="34">
        <v>13000</v>
      </c>
      <c r="Q22" s="34" t="s">
        <v>163</v>
      </c>
      <c r="R22" s="34">
        <v>75870</v>
      </c>
      <c r="S22" s="34" t="s">
        <v>173</v>
      </c>
      <c r="T22" s="174">
        <v>302938.2</v>
      </c>
      <c r="U22" s="34" t="s">
        <v>173</v>
      </c>
      <c r="V22" s="34" t="s">
        <v>523</v>
      </c>
      <c r="W22" s="178" t="s">
        <v>532</v>
      </c>
      <c r="X22" s="178" t="s">
        <v>533</v>
      </c>
      <c r="Y22" s="178" t="s">
        <v>532</v>
      </c>
      <c r="Z22" s="178" t="s">
        <v>534</v>
      </c>
      <c r="AA22" s="152" t="s">
        <v>163</v>
      </c>
    </row>
    <row r="23" spans="1:27" ht="38.25" customHeight="1">
      <c r="A23" s="24" t="s">
        <v>205</v>
      </c>
      <c r="B23" s="24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81"/>
      <c r="O23" s="96"/>
      <c r="P23" s="96"/>
      <c r="Q23" s="96"/>
      <c r="R23" s="96"/>
      <c r="S23" s="96"/>
      <c r="T23" s="182"/>
      <c r="U23" s="96"/>
      <c r="V23" s="96"/>
      <c r="W23" s="96"/>
      <c r="X23" s="96"/>
      <c r="Y23" s="96"/>
      <c r="Z23" s="96"/>
      <c r="AA23" s="183"/>
    </row>
    <row r="24" spans="1:27" ht="38.25" customHeight="1">
      <c r="A24" s="34">
        <v>1</v>
      </c>
      <c r="B24" s="28" t="s">
        <v>535</v>
      </c>
      <c r="C24" s="28" t="s">
        <v>536</v>
      </c>
      <c r="D24" s="28" t="s">
        <v>537</v>
      </c>
      <c r="E24" s="28" t="s">
        <v>538</v>
      </c>
      <c r="F24" s="28" t="s">
        <v>539</v>
      </c>
      <c r="G24" s="28"/>
      <c r="H24" s="28"/>
      <c r="I24" s="28">
        <v>1242</v>
      </c>
      <c r="J24" s="28">
        <v>2000</v>
      </c>
      <c r="K24" s="28" t="s">
        <v>540</v>
      </c>
      <c r="L24" s="28" t="s">
        <v>541</v>
      </c>
      <c r="M24" s="28">
        <v>5</v>
      </c>
      <c r="N24" s="170" t="s">
        <v>542</v>
      </c>
      <c r="O24" s="28">
        <v>1</v>
      </c>
      <c r="P24" s="28">
        <v>1620</v>
      </c>
      <c r="Q24" s="28" t="s">
        <v>163</v>
      </c>
      <c r="R24" s="28">
        <v>137490</v>
      </c>
      <c r="S24" s="28" t="s">
        <v>173</v>
      </c>
      <c r="T24" s="171"/>
      <c r="U24" s="28"/>
      <c r="V24" s="28"/>
      <c r="W24" s="28" t="s">
        <v>543</v>
      </c>
      <c r="X24" s="28" t="s">
        <v>544</v>
      </c>
      <c r="Y24" s="28"/>
      <c r="Z24" s="28"/>
      <c r="AA24" s="172"/>
    </row>
    <row r="25" spans="1:26" ht="12.75">
      <c r="A25" s="163"/>
      <c r="B25" s="163"/>
      <c r="C25" s="163"/>
      <c r="D25" s="163"/>
      <c r="E25" s="163"/>
      <c r="W25" s="185"/>
      <c r="X25" s="185"/>
      <c r="Y25" s="185"/>
      <c r="Z25" s="185"/>
    </row>
    <row r="26" ht="12.75">
      <c r="C26"/>
    </row>
    <row r="27" ht="12.75">
      <c r="C27" s="186"/>
    </row>
    <row r="28" ht="12.75">
      <c r="C28"/>
    </row>
    <row r="29" ht="12.75">
      <c r="C29" s="186"/>
    </row>
    <row r="30" ht="12.75">
      <c r="C30"/>
    </row>
    <row r="31" ht="12.75">
      <c r="C31" s="186"/>
    </row>
    <row r="32" ht="12.75">
      <c r="C32"/>
    </row>
    <row r="33" ht="12.75">
      <c r="C33" s="186"/>
    </row>
    <row r="34" ht="12.75">
      <c r="C34"/>
    </row>
    <row r="35" ht="12.75">
      <c r="C35" s="186"/>
    </row>
    <row r="36" ht="12.75">
      <c r="C36"/>
    </row>
    <row r="37" ht="12.75">
      <c r="C37" s="186"/>
    </row>
    <row r="38" ht="12.75">
      <c r="C38"/>
    </row>
    <row r="39" ht="12.75">
      <c r="C39" s="186"/>
    </row>
    <row r="40" ht="12.75">
      <c r="C40"/>
    </row>
    <row r="41" ht="12.75">
      <c r="C41" s="186"/>
    </row>
    <row r="42" ht="12.75">
      <c r="C42"/>
    </row>
    <row r="43" ht="12.75">
      <c r="C43" s="186"/>
    </row>
    <row r="44" ht="12.75">
      <c r="C44"/>
    </row>
    <row r="45" ht="12.75">
      <c r="C45" s="186"/>
    </row>
    <row r="46" ht="12.75">
      <c r="C46"/>
    </row>
    <row r="47" ht="12.75">
      <c r="C47" s="186"/>
    </row>
    <row r="48" ht="12.75">
      <c r="C48"/>
    </row>
    <row r="49" ht="12.75">
      <c r="C49" s="186"/>
    </row>
    <row r="50" ht="12.75">
      <c r="C50"/>
    </row>
    <row r="51" ht="12.75">
      <c r="C51"/>
    </row>
  </sheetData>
  <sheetProtection selectLockedCells="1" selectUnlockedCells="1"/>
  <mergeCells count="30">
    <mergeCell ref="A1:E1"/>
    <mergeCell ref="Z3:AA3"/>
    <mergeCell ref="A4:N4"/>
    <mergeCell ref="O4:AA4"/>
    <mergeCell ref="A5:A7"/>
    <mergeCell ref="B5:B7"/>
    <mergeCell ref="C5:C7"/>
    <mergeCell ref="D5:D7"/>
    <mergeCell ref="E5:E7"/>
    <mergeCell ref="F5:F7"/>
    <mergeCell ref="G5:H6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V6"/>
    <mergeCell ref="W5:X6"/>
    <mergeCell ref="Y5:Z6"/>
    <mergeCell ref="AA5:AA7"/>
    <mergeCell ref="A8:B8"/>
    <mergeCell ref="A20:B20"/>
    <mergeCell ref="A23:B23"/>
  </mergeCells>
  <printOptions/>
  <pageMargins left="0.75" right="0.75" top="1" bottom="1" header="0.5118055555555555" footer="0.5118055555555555"/>
  <pageSetup horizontalDpi="300" verticalDpi="300" orientation="landscape" paperSize="9" scale="3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06" zoomScaleSheetLayoutView="106" workbookViewId="0" topLeftCell="A4">
      <selection activeCell="D10" sqref="D10"/>
    </sheetView>
  </sheetViews>
  <sheetFormatPr defaultColWidth="9.140625" defaultRowHeight="12.75"/>
  <cols>
    <col min="1" max="1" width="16.140625" style="185" customWidth="1"/>
    <col min="2" max="2" width="13.7109375" style="185" customWidth="1"/>
    <col min="3" max="3" width="29.140625" style="187" customWidth="1"/>
    <col min="4" max="4" width="31.57421875" style="185" customWidth="1"/>
    <col min="5" max="16384" width="9.140625" style="185" customWidth="1"/>
  </cols>
  <sheetData>
    <row r="1" ht="12.75">
      <c r="D1" s="188" t="s">
        <v>545</v>
      </c>
    </row>
    <row r="2" spans="1:8" ht="18.75" customHeight="1">
      <c r="A2" s="189"/>
      <c r="B2" s="189"/>
      <c r="C2" s="189"/>
      <c r="D2" s="190"/>
      <c r="E2" s="190"/>
      <c r="F2" s="190"/>
      <c r="G2" s="190"/>
      <c r="H2" s="190"/>
    </row>
    <row r="3" spans="2:8" ht="18" customHeight="1">
      <c r="B3" s="190"/>
      <c r="C3" s="191"/>
      <c r="D3" s="190"/>
      <c r="E3" s="190"/>
      <c r="F3" s="190"/>
      <c r="G3" s="190"/>
      <c r="H3" s="190"/>
    </row>
    <row r="4" spans="1:8" ht="24" customHeight="1">
      <c r="A4" s="192" t="s">
        <v>546</v>
      </c>
      <c r="B4" s="192"/>
      <c r="C4" s="192"/>
      <c r="D4" s="192"/>
      <c r="E4" s="190"/>
      <c r="F4" s="190"/>
      <c r="G4" s="190"/>
      <c r="H4" s="190"/>
    </row>
    <row r="5" spans="1:8" ht="12.75">
      <c r="A5" s="193" t="s">
        <v>547</v>
      </c>
      <c r="B5" s="193" t="s">
        <v>548</v>
      </c>
      <c r="C5" s="194" t="s">
        <v>549</v>
      </c>
      <c r="D5" s="193" t="s">
        <v>550</v>
      </c>
      <c r="E5" s="190"/>
      <c r="F5" s="190"/>
      <c r="G5" s="190"/>
      <c r="H5" s="190"/>
    </row>
    <row r="6" spans="1:8" ht="25.5" customHeight="1">
      <c r="A6" s="195">
        <v>2009</v>
      </c>
      <c r="B6" s="196">
        <v>1</v>
      </c>
      <c r="C6" s="197">
        <v>1133</v>
      </c>
      <c r="D6" s="198" t="s">
        <v>551</v>
      </c>
      <c r="E6" s="190"/>
      <c r="F6" s="190"/>
      <c r="G6" s="190"/>
      <c r="H6" s="190"/>
    </row>
    <row r="7" spans="1:8" ht="25.5" customHeight="1">
      <c r="A7" s="195"/>
      <c r="B7" s="196">
        <v>1</v>
      </c>
      <c r="C7" s="199">
        <v>2360</v>
      </c>
      <c r="D7" s="200" t="s">
        <v>552</v>
      </c>
      <c r="E7" s="190"/>
      <c r="F7" s="190"/>
      <c r="G7" s="190"/>
      <c r="H7" s="190"/>
    </row>
    <row r="8" spans="1:8" ht="25.5" customHeight="1">
      <c r="A8" s="195"/>
      <c r="B8" s="196">
        <v>1</v>
      </c>
      <c r="C8" s="199">
        <v>861</v>
      </c>
      <c r="D8" s="200" t="s">
        <v>553</v>
      </c>
      <c r="E8" s="190"/>
      <c r="F8" s="190"/>
      <c r="G8" s="190"/>
      <c r="H8" s="190"/>
    </row>
    <row r="9" spans="1:8" ht="26.25" customHeight="1">
      <c r="A9" s="201">
        <v>2010</v>
      </c>
      <c r="B9" s="196">
        <v>1</v>
      </c>
      <c r="C9" s="199">
        <v>4009</v>
      </c>
      <c r="D9" s="200" t="s">
        <v>552</v>
      </c>
      <c r="E9" s="190"/>
      <c r="F9" s="190"/>
      <c r="G9" s="190"/>
      <c r="H9" s="190"/>
    </row>
    <row r="10" spans="1:8" ht="22.5" customHeight="1">
      <c r="A10" s="201">
        <v>2011</v>
      </c>
      <c r="B10" s="202" t="s">
        <v>173</v>
      </c>
      <c r="C10" s="203">
        <v>0</v>
      </c>
      <c r="D10" s="200"/>
      <c r="E10" s="190"/>
      <c r="F10" s="190"/>
      <c r="G10" s="190"/>
      <c r="H10" s="190"/>
    </row>
    <row r="11" spans="1:8" ht="19.5" customHeight="1">
      <c r="A11" s="190"/>
      <c r="B11" s="190"/>
      <c r="C11" s="204">
        <f>C9+C8+C7+C6</f>
        <v>8363</v>
      </c>
      <c r="D11" s="190"/>
      <c r="E11" s="190"/>
      <c r="F11" s="190"/>
      <c r="G11" s="190"/>
      <c r="H11" s="190"/>
    </row>
    <row r="12" spans="1:8" ht="12.75">
      <c r="A12" s="190"/>
      <c r="B12" s="190"/>
      <c r="C12" s="191"/>
      <c r="D12" s="190"/>
      <c r="E12" s="190"/>
      <c r="F12" s="190"/>
      <c r="G12" s="190"/>
      <c r="H12" s="190"/>
    </row>
    <row r="13" spans="1:8" ht="12.75">
      <c r="A13" s="190"/>
      <c r="B13" s="190"/>
      <c r="C13" s="191"/>
      <c r="D13" s="190"/>
      <c r="E13" s="190"/>
      <c r="F13" s="190"/>
      <c r="G13" s="190"/>
      <c r="H13" s="190"/>
    </row>
    <row r="14" spans="1:8" ht="12.75">
      <c r="A14" s="190"/>
      <c r="B14" s="190"/>
      <c r="C14" s="191"/>
      <c r="D14" s="190"/>
      <c r="E14" s="190"/>
      <c r="F14" s="190"/>
      <c r="G14" s="190"/>
      <c r="H14" s="190"/>
    </row>
    <row r="15" spans="1:8" ht="12.75">
      <c r="A15" s="190"/>
      <c r="B15" s="190"/>
      <c r="C15" s="191"/>
      <c r="D15" s="190"/>
      <c r="E15" s="190"/>
      <c r="F15" s="190"/>
      <c r="G15" s="190"/>
      <c r="H15" s="190"/>
    </row>
    <row r="16" spans="1:8" ht="12.75">
      <c r="A16" s="190"/>
      <c r="B16" s="190"/>
      <c r="C16" s="191"/>
      <c r="D16" s="190"/>
      <c r="E16" s="190"/>
      <c r="F16" s="190"/>
      <c r="G16" s="190"/>
      <c r="H16" s="190"/>
    </row>
    <row r="17" spans="1:8" ht="12.75">
      <c r="A17" s="190"/>
      <c r="B17" s="190"/>
      <c r="C17" s="191"/>
      <c r="D17" s="190"/>
      <c r="E17" s="190"/>
      <c r="F17" s="190"/>
      <c r="G17" s="190"/>
      <c r="H17" s="190"/>
    </row>
    <row r="18" spans="1:8" ht="12.75">
      <c r="A18" s="190"/>
      <c r="B18" s="190"/>
      <c r="C18" s="191"/>
      <c r="D18" s="190"/>
      <c r="E18" s="190"/>
      <c r="F18" s="190"/>
      <c r="G18" s="190"/>
      <c r="H18" s="190"/>
    </row>
    <row r="19" spans="1:8" ht="12.75">
      <c r="A19" s="190"/>
      <c r="B19" s="190"/>
      <c r="C19" s="191"/>
      <c r="D19" s="190"/>
      <c r="E19" s="190"/>
      <c r="F19" s="190"/>
      <c r="G19" s="190"/>
      <c r="H19" s="190"/>
    </row>
    <row r="20" spans="1:8" ht="12.75">
      <c r="A20" s="190"/>
      <c r="B20" s="190"/>
      <c r="C20" s="191"/>
      <c r="D20" s="190"/>
      <c r="E20" s="190"/>
      <c r="F20" s="190"/>
      <c r="G20" s="190"/>
      <c r="H20" s="190"/>
    </row>
    <row r="21" spans="1:8" ht="12.75">
      <c r="A21" s="190"/>
      <c r="B21" s="190"/>
      <c r="C21" s="191"/>
      <c r="D21" s="190"/>
      <c r="E21" s="190"/>
      <c r="F21" s="190"/>
      <c r="G21" s="190"/>
      <c r="H21" s="190"/>
    </row>
    <row r="22" spans="1:8" ht="12.75">
      <c r="A22" s="190"/>
      <c r="B22" s="190"/>
      <c r="C22" s="191"/>
      <c r="D22" s="190"/>
      <c r="E22" s="190"/>
      <c r="F22" s="190"/>
      <c r="G22" s="190"/>
      <c r="H22" s="190"/>
    </row>
    <row r="23" spans="1:8" ht="12.75">
      <c r="A23" s="190"/>
      <c r="B23" s="190"/>
      <c r="C23" s="191"/>
      <c r="D23" s="190"/>
      <c r="E23" s="190"/>
      <c r="F23" s="190"/>
      <c r="G23" s="190"/>
      <c r="H23" s="190"/>
    </row>
    <row r="24" spans="1:8" ht="12.75">
      <c r="A24" s="190"/>
      <c r="B24" s="190"/>
      <c r="C24" s="191"/>
      <c r="D24" s="190"/>
      <c r="E24" s="190"/>
      <c r="F24" s="190"/>
      <c r="G24" s="190"/>
      <c r="H24" s="190"/>
    </row>
    <row r="25" spans="1:8" ht="12.75">
      <c r="A25" s="190"/>
      <c r="B25" s="190"/>
      <c r="C25" s="191"/>
      <c r="D25" s="190"/>
      <c r="E25" s="190"/>
      <c r="F25" s="190"/>
      <c r="G25" s="190"/>
      <c r="H25" s="190"/>
    </row>
    <row r="26" spans="1:8" ht="12.75">
      <c r="A26" s="190"/>
      <c r="B26" s="190"/>
      <c r="C26" s="191"/>
      <c r="D26" s="190"/>
      <c r="E26" s="190"/>
      <c r="F26" s="190"/>
      <c r="G26" s="190"/>
      <c r="H26" s="190"/>
    </row>
    <row r="27" spans="1:8" ht="12.75">
      <c r="A27" s="190"/>
      <c r="B27" s="190"/>
      <c r="C27" s="191"/>
      <c r="D27" s="190"/>
      <c r="E27" s="190"/>
      <c r="F27" s="190"/>
      <c r="G27" s="190"/>
      <c r="H27" s="190"/>
    </row>
  </sheetData>
  <sheetProtection selectLockedCells="1" selectUnlockedCells="1"/>
  <mergeCells count="3">
    <mergeCell ref="A2:C2"/>
    <mergeCell ref="A4:D4"/>
    <mergeCell ref="A6:A8"/>
  </mergeCell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workbookViewId="0" topLeftCell="A1">
      <selection activeCell="G7" sqref="G7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16.8515625" style="0" customWidth="1"/>
    <col min="7" max="7" width="19.00390625" style="0" customWidth="1"/>
    <col min="8" max="8" width="32.28125" style="0" customWidth="1"/>
    <col min="9" max="9" width="19.421875" style="0" customWidth="1"/>
    <col min="10" max="10" width="28.28125" style="0" customWidth="1"/>
  </cols>
  <sheetData>
    <row r="1" spans="1:10" ht="12.75">
      <c r="A1" s="156"/>
      <c r="B1" s="156"/>
      <c r="C1" s="156"/>
      <c r="D1" s="156"/>
      <c r="E1" s="156"/>
      <c r="J1" s="205" t="s">
        <v>554</v>
      </c>
    </row>
    <row r="2" ht="12.75">
      <c r="J2" s="188"/>
    </row>
    <row r="3" spans="1:10" s="207" customFormat="1" ht="12.75" customHeight="1">
      <c r="A3" s="206" t="s">
        <v>555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s="207" customFormat="1" ht="12.75">
      <c r="A4" s="208" t="s">
        <v>556</v>
      </c>
      <c r="B4" s="209" t="s">
        <v>557</v>
      </c>
      <c r="C4" s="210" t="s">
        <v>558</v>
      </c>
      <c r="D4" s="210" t="s">
        <v>559</v>
      </c>
      <c r="E4" s="210" t="s">
        <v>560</v>
      </c>
      <c r="F4" s="210" t="s">
        <v>561</v>
      </c>
      <c r="G4" s="210" t="s">
        <v>562</v>
      </c>
      <c r="H4" s="210" t="s">
        <v>563</v>
      </c>
      <c r="I4" s="210" t="s">
        <v>564</v>
      </c>
      <c r="J4" s="210" t="s">
        <v>565</v>
      </c>
    </row>
    <row r="5" spans="1:10" s="207" customFormat="1" ht="15" customHeight="1">
      <c r="A5" s="211" t="s">
        <v>34</v>
      </c>
      <c r="B5" s="211"/>
      <c r="C5" s="212"/>
      <c r="D5" s="212"/>
      <c r="E5" s="212"/>
      <c r="F5" s="212"/>
      <c r="G5" s="212"/>
      <c r="H5" s="212"/>
      <c r="I5" s="212"/>
      <c r="J5" s="212"/>
    </row>
    <row r="6" spans="1:10" s="207" customFormat="1" ht="12.75">
      <c r="A6" s="213">
        <v>1</v>
      </c>
      <c r="B6" s="214" t="s">
        <v>566</v>
      </c>
      <c r="C6" s="215"/>
      <c r="D6" s="216"/>
      <c r="E6" s="217"/>
      <c r="F6" s="218"/>
      <c r="G6" s="218">
        <v>32326.84</v>
      </c>
      <c r="H6" s="218"/>
      <c r="I6" s="218"/>
      <c r="J6" s="218"/>
    </row>
    <row r="7" spans="1:10" s="207" customFormat="1" ht="12.75">
      <c r="A7" s="219">
        <v>2</v>
      </c>
      <c r="B7" s="220" t="s">
        <v>567</v>
      </c>
      <c r="C7" s="221"/>
      <c r="D7" s="221"/>
      <c r="E7" s="222"/>
      <c r="F7" s="222"/>
      <c r="G7" s="222">
        <v>47438.45</v>
      </c>
      <c r="H7" s="222"/>
      <c r="I7" s="222"/>
      <c r="J7" s="222"/>
    </row>
    <row r="8" spans="1:10" s="207" customFormat="1" ht="12.75">
      <c r="A8" s="220">
        <v>3</v>
      </c>
      <c r="B8" s="223" t="s">
        <v>568</v>
      </c>
      <c r="C8" s="224"/>
      <c r="D8" s="225"/>
      <c r="E8" s="222"/>
      <c r="F8" s="222"/>
      <c r="G8" s="222">
        <v>13355.17</v>
      </c>
      <c r="H8" s="222"/>
      <c r="I8" s="222"/>
      <c r="J8" s="222"/>
    </row>
    <row r="9" spans="1:10" s="207" customFormat="1" ht="12.75">
      <c r="A9" s="220">
        <v>4</v>
      </c>
      <c r="B9" s="220" t="s">
        <v>569</v>
      </c>
      <c r="C9" s="226"/>
      <c r="D9" s="227"/>
      <c r="E9" s="222"/>
      <c r="F9" s="222"/>
      <c r="G9" s="222">
        <v>4899</v>
      </c>
      <c r="H9" s="222"/>
      <c r="I9" s="222"/>
      <c r="J9" s="222"/>
    </row>
    <row r="10" spans="1:10" s="207" customFormat="1" ht="12.75">
      <c r="A10" s="228"/>
      <c r="B10" s="229" t="s">
        <v>159</v>
      </c>
      <c r="C10" s="230"/>
      <c r="D10" s="230"/>
      <c r="E10" s="230"/>
      <c r="F10" s="230"/>
      <c r="G10" s="231">
        <f>SUM(G6:G9)</f>
        <v>98019.45999999999</v>
      </c>
      <c r="H10" s="230"/>
      <c r="I10" s="230"/>
      <c r="J10" s="230"/>
    </row>
  </sheetData>
  <sheetProtection selectLockedCells="1" selectUnlockedCells="1"/>
  <mergeCells count="3">
    <mergeCell ref="A1:E1"/>
    <mergeCell ref="A3:J3"/>
    <mergeCell ref="A5:B5"/>
  </mergeCells>
  <printOptions/>
  <pageMargins left="0.75" right="0.75" top="1" bottom="1" header="0.5118055555555555" footer="0.5118055555555555"/>
  <pageSetup horizontalDpi="300" verticalDpi="300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workbookViewId="0" topLeftCell="A6">
      <selection activeCell="B22" sqref="B22"/>
    </sheetView>
  </sheetViews>
  <sheetFormatPr defaultColWidth="9.140625" defaultRowHeight="12.75"/>
  <cols>
    <col min="1" max="1" width="3.57421875" style="0" customWidth="1"/>
    <col min="2" max="2" width="54.140625" style="0" customWidth="1"/>
    <col min="3" max="3" width="37.57421875" style="0" customWidth="1"/>
  </cols>
  <sheetData>
    <row r="1" ht="12.75">
      <c r="C1" s="232" t="s">
        <v>570</v>
      </c>
    </row>
    <row r="2" spans="1:4" ht="12.75">
      <c r="A2" s="233"/>
      <c r="B2" s="234"/>
      <c r="C2" s="235"/>
      <c r="D2" s="236"/>
    </row>
    <row r="4" spans="1:4" ht="53.25" customHeight="1">
      <c r="A4" s="237" t="s">
        <v>571</v>
      </c>
      <c r="B4" s="237"/>
      <c r="C4" s="237"/>
      <c r="D4" s="238"/>
    </row>
    <row r="5" spans="1:4" ht="9" customHeight="1">
      <c r="A5" s="239"/>
      <c r="B5" s="239"/>
      <c r="C5" s="239"/>
      <c r="D5" s="238"/>
    </row>
    <row r="6" spans="1:4" ht="48.75" customHeight="1">
      <c r="A6" s="240" t="s">
        <v>572</v>
      </c>
      <c r="B6" s="240"/>
      <c r="C6" s="240"/>
      <c r="D6" s="241"/>
    </row>
    <row r="8" spans="1:3" ht="30.75" customHeight="1">
      <c r="A8" s="242" t="s">
        <v>412</v>
      </c>
      <c r="B8" s="242" t="s">
        <v>573</v>
      </c>
      <c r="C8" s="243" t="s">
        <v>574</v>
      </c>
    </row>
    <row r="9" spans="1:3" ht="18" customHeight="1">
      <c r="A9" s="244" t="s">
        <v>575</v>
      </c>
      <c r="B9" s="245" t="s">
        <v>576</v>
      </c>
      <c r="C9" s="246"/>
    </row>
    <row r="10" spans="1:3" ht="18" customHeight="1">
      <c r="A10" s="244"/>
      <c r="B10" s="247" t="s">
        <v>577</v>
      </c>
      <c r="C10" s="248" t="s">
        <v>578</v>
      </c>
    </row>
    <row r="11" spans="1:3" ht="18" customHeight="1">
      <c r="A11" s="244">
        <v>2</v>
      </c>
      <c r="B11" s="247"/>
      <c r="C11" s="248"/>
    </row>
    <row r="12" spans="1:3" ht="18" customHeight="1">
      <c r="A12" s="244" t="s">
        <v>579</v>
      </c>
      <c r="B12" s="247"/>
      <c r="C12" s="248"/>
    </row>
    <row r="13" spans="1:3" ht="18" customHeight="1">
      <c r="A13" s="244" t="s">
        <v>580</v>
      </c>
      <c r="B13" s="247"/>
      <c r="C13" s="248"/>
    </row>
    <row r="14" spans="1:3" ht="18" customHeight="1">
      <c r="A14" s="244" t="s">
        <v>581</v>
      </c>
      <c r="B14" s="247"/>
      <c r="C14" s="248"/>
    </row>
    <row r="15" spans="1:3" ht="18" customHeight="1">
      <c r="A15" s="244" t="s">
        <v>582</v>
      </c>
      <c r="B15" s="247"/>
      <c r="C15" s="248"/>
    </row>
    <row r="16" spans="1:3" ht="18" customHeight="1">
      <c r="A16" s="244" t="s">
        <v>583</v>
      </c>
      <c r="B16" s="247"/>
      <c r="C16" s="248"/>
    </row>
    <row r="17" spans="1:3" ht="18" customHeight="1">
      <c r="A17" s="244" t="s">
        <v>584</v>
      </c>
      <c r="B17" s="247"/>
      <c r="C17" s="248"/>
    </row>
    <row r="18" spans="1:3" ht="18" customHeight="1">
      <c r="A18" s="244" t="s">
        <v>585</v>
      </c>
      <c r="B18" s="247"/>
      <c r="C18" s="248"/>
    </row>
    <row r="19" spans="1:3" ht="18" customHeight="1">
      <c r="A19" s="244" t="s">
        <v>586</v>
      </c>
      <c r="B19" s="247"/>
      <c r="C19" s="248"/>
    </row>
    <row r="20" spans="1:3" ht="18" customHeight="1">
      <c r="A20" s="244" t="s">
        <v>587</v>
      </c>
      <c r="B20" s="247"/>
      <c r="C20" s="248"/>
    </row>
    <row r="21" spans="1:3" ht="18" customHeight="1">
      <c r="A21" s="244" t="s">
        <v>588</v>
      </c>
      <c r="B21" s="247"/>
      <c r="C21" s="248"/>
    </row>
    <row r="22" spans="1:3" ht="18" customHeight="1">
      <c r="A22" s="244" t="s">
        <v>589</v>
      </c>
      <c r="B22" s="247"/>
      <c r="C22" s="248"/>
    </row>
    <row r="23" spans="1:3" ht="18" customHeight="1">
      <c r="A23" s="244" t="s">
        <v>590</v>
      </c>
      <c r="B23" s="247"/>
      <c r="C23" s="248"/>
    </row>
    <row r="24" spans="1:3" ht="18" customHeight="1">
      <c r="A24" s="244" t="s">
        <v>591</v>
      </c>
      <c r="B24" s="247"/>
      <c r="C24" s="248"/>
    </row>
    <row r="25" spans="1:3" ht="18" customHeight="1">
      <c r="A25" s="244" t="s">
        <v>592</v>
      </c>
      <c r="B25" s="247"/>
      <c r="C25" s="248"/>
    </row>
    <row r="26" spans="1:3" ht="18" customHeight="1">
      <c r="A26" s="244" t="s">
        <v>593</v>
      </c>
      <c r="B26" s="247"/>
      <c r="C26" s="248"/>
    </row>
    <row r="27" spans="1:3" ht="18" customHeight="1">
      <c r="A27" s="244" t="s">
        <v>594</v>
      </c>
      <c r="B27" s="247"/>
      <c r="C27" s="248"/>
    </row>
    <row r="28" spans="1:3" ht="18" customHeight="1">
      <c r="A28" s="244" t="s">
        <v>595</v>
      </c>
      <c r="B28" s="247"/>
      <c r="C28" s="248"/>
    </row>
    <row r="29" spans="1:3" ht="18" customHeight="1">
      <c r="A29" s="244" t="s">
        <v>596</v>
      </c>
      <c r="B29" s="247"/>
      <c r="C29" s="248"/>
    </row>
    <row r="30" spans="1:3" ht="18" customHeight="1">
      <c r="A30" s="244" t="s">
        <v>597</v>
      </c>
      <c r="B30" s="247"/>
      <c r="C30" s="248"/>
    </row>
    <row r="31" spans="1:3" ht="18" customHeight="1">
      <c r="A31" s="244" t="s">
        <v>598</v>
      </c>
      <c r="B31" s="247"/>
      <c r="C31" s="248"/>
    </row>
    <row r="32" spans="1:3" ht="18" customHeight="1">
      <c r="A32" s="244" t="s">
        <v>599</v>
      </c>
      <c r="B32" s="247"/>
      <c r="C32" s="248"/>
    </row>
    <row r="33" spans="1:3" ht="18" customHeight="1">
      <c r="A33" s="244" t="s">
        <v>600</v>
      </c>
      <c r="B33" s="247"/>
      <c r="C33" s="248"/>
    </row>
    <row r="35" ht="12.75">
      <c r="B35" t="s">
        <v>601</v>
      </c>
    </row>
    <row r="36" spans="2:3" ht="12.75">
      <c r="B36" s="249" t="s">
        <v>602</v>
      </c>
      <c r="C36" t="s">
        <v>603</v>
      </c>
    </row>
    <row r="37" spans="2:3" ht="12.75">
      <c r="B37" s="249"/>
      <c r="C37" t="s">
        <v>604</v>
      </c>
    </row>
    <row r="38" spans="2:3" ht="12.75">
      <c r="B38" s="249"/>
      <c r="C38" t="s">
        <v>605</v>
      </c>
    </row>
    <row r="39" ht="12.75">
      <c r="B39" s="249"/>
    </row>
    <row r="40" spans="2:3" ht="12.75">
      <c r="B40" s="249" t="s">
        <v>606</v>
      </c>
      <c r="C40" t="s">
        <v>607</v>
      </c>
    </row>
    <row r="41" ht="12.75">
      <c r="C41" t="s">
        <v>608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2011-09-15T08:09:37Z</cp:lastPrinted>
  <dcterms:modified xsi:type="dcterms:W3CDTF">2011-10-06T09:45:29Z</dcterms:modified>
  <cp:category/>
  <cp:version/>
  <cp:contentType/>
  <cp:contentStatus/>
</cp:coreProperties>
</file>