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40" windowHeight="7005" tabRatio="935" activeTab="5"/>
  </bookViews>
  <sheets>
    <sheet name="Ankieta" sheetId="1" r:id="rId1"/>
    <sheet name="Bydynki,Budowle" sheetId="2" r:id="rId2"/>
    <sheet name="Środki trwałe" sheetId="3" r:id="rId3"/>
    <sheet name="Elektronika" sheetId="4" r:id="rId4"/>
    <sheet name="Maszyny, Urządzenia" sheetId="5" r:id="rId5"/>
    <sheet name="Część II zamówienia-Pojazdy" sheetId="6" r:id="rId6"/>
  </sheets>
  <definedNames>
    <definedName name="_xlnm.Print_Area" localSheetId="0">'Ankieta'!$A$1:$I$21</definedName>
    <definedName name="_xlnm.Print_Area" localSheetId="1">'Bydynki,Budowle'!$A$1:$V$111</definedName>
    <definedName name="_xlnm.Print_Area" localSheetId="5">'Część II zamówienia-Pojazdy'!$A$1:$AA$26</definedName>
    <definedName name="_xlnm.Print_Area" localSheetId="3">'Elektronika'!$A$1:$E$203</definedName>
  </definedNames>
  <calcPr fullCalcOnLoad="1"/>
</workbook>
</file>

<file path=xl/sharedStrings.xml><?xml version="1.0" encoding="utf-8"?>
<sst xmlns="http://schemas.openxmlformats.org/spreadsheetml/2006/main" count="1214" uniqueCount="693">
  <si>
    <t>TABELA NR 1</t>
  </si>
  <si>
    <t>Lp.</t>
  </si>
  <si>
    <t>Adres siedziby</t>
  </si>
  <si>
    <t>Inne lokalizacje prowadzenia działalności</t>
  </si>
  <si>
    <t>REGON</t>
  </si>
  <si>
    <t>Nauczyciele</t>
  </si>
  <si>
    <t>Pozostali pracownicy</t>
  </si>
  <si>
    <t>TABELA NR 2</t>
  </si>
  <si>
    <t>lp.</t>
  </si>
  <si>
    <t>Czy budynke jest zabytkowy? (TAK/NIE)</t>
  </si>
  <si>
    <t>Rok budowy</t>
  </si>
  <si>
    <t>Wartość odtworzeniowa</t>
  </si>
  <si>
    <t xml:space="preserve">ilość kondygnacji </t>
  </si>
  <si>
    <t>Rodzaj materiałów budowlanych, z jakich wykonano budynek</t>
  </si>
  <si>
    <t>OSP Moszczonne</t>
  </si>
  <si>
    <t xml:space="preserve">siedziba OSP </t>
  </si>
  <si>
    <t>TAK</t>
  </si>
  <si>
    <t>NIE</t>
  </si>
  <si>
    <t>gaśnica,hydrant,okratowanie</t>
  </si>
  <si>
    <t>cegła</t>
  </si>
  <si>
    <t>betonowy, część drewniana</t>
  </si>
  <si>
    <t>k-drewniana, p-blacha trapezowa</t>
  </si>
  <si>
    <t>OSP Ciełuchowo</t>
  </si>
  <si>
    <t>hydrant, okratowanie w cz.garażowej</t>
  </si>
  <si>
    <t>pustak, cegła</t>
  </si>
  <si>
    <t>podwieszany - płyty</t>
  </si>
  <si>
    <t>k-drewniana, p-papa</t>
  </si>
  <si>
    <t>OSP Kikół</t>
  </si>
  <si>
    <t>hydrant wewnętrzny, gaśnica proszkowa</t>
  </si>
  <si>
    <t>podwieszany</t>
  </si>
  <si>
    <t xml:space="preserve">Świetlica Grodzeń wraz z garażem OSP Grodzeń </t>
  </si>
  <si>
    <t>gaśnica proszkowa</t>
  </si>
  <si>
    <t>Grodzeń 43 B</t>
  </si>
  <si>
    <t>konstrukcja lekka - stelaż, płyty</t>
  </si>
  <si>
    <t>k-drewniana, p-blachodachówka</t>
  </si>
  <si>
    <t>OSP Hornówek</t>
  </si>
  <si>
    <t>gaśnica proszkowa,hydrant zewnętrzny</t>
  </si>
  <si>
    <t xml:space="preserve">betonowy </t>
  </si>
  <si>
    <t>Świetlica Lubin</t>
  </si>
  <si>
    <t>gaśnica proszkowa,hydrant</t>
  </si>
  <si>
    <t>pustak</t>
  </si>
  <si>
    <t>betonowy,</t>
  </si>
  <si>
    <t>Dworzec PKS</t>
  </si>
  <si>
    <t>gaśnice,hydrant</t>
  </si>
  <si>
    <t>Garaż Dąbrówka</t>
  </si>
  <si>
    <t xml:space="preserve">garaż  OSP </t>
  </si>
  <si>
    <t>hydrant zewnętrzny</t>
  </si>
  <si>
    <t>płyty betonowe</t>
  </si>
  <si>
    <t>WDK Wola</t>
  </si>
  <si>
    <t xml:space="preserve">sala gimnastyczna </t>
  </si>
  <si>
    <t>gaśnica</t>
  </si>
  <si>
    <t>GOK Kikół</t>
  </si>
  <si>
    <t>szkoła</t>
  </si>
  <si>
    <t>gaśnica,alarm</t>
  </si>
  <si>
    <t>Świetlica Wolęcin</t>
  </si>
  <si>
    <t>gaśnice</t>
  </si>
  <si>
    <t>Budynek UG</t>
  </si>
  <si>
    <t>oczyszczalnia ścieków w Lubinie</t>
  </si>
  <si>
    <t>kanalizacja sanit. II etap</t>
  </si>
  <si>
    <t>kanalizacja sanit. III etap</t>
  </si>
  <si>
    <t>kanalizacja sanit.IV etap</t>
  </si>
  <si>
    <t>kanaliz.sanit.ul.Polna w Kikole</t>
  </si>
  <si>
    <t>kanaliz.sanit.ul.Radosna w Kikole</t>
  </si>
  <si>
    <t>kanaliz.sanit.ul.Wesoła w Kikole</t>
  </si>
  <si>
    <t>pomosty na Jeziorze Kikoleskim</t>
  </si>
  <si>
    <t>boisko wielofunkcyjne</t>
  </si>
  <si>
    <t xml:space="preserve">przy szkole </t>
  </si>
  <si>
    <t>ul. Targowa 6 ; 87-620 Kikół</t>
  </si>
  <si>
    <t>stacja uzdatniania wody Konotopie</t>
  </si>
  <si>
    <t>ujęcie wody Bielica</t>
  </si>
  <si>
    <t>stacja uzdatniania wody Kikół</t>
  </si>
  <si>
    <t>wodociąg Kikół Wieś</t>
  </si>
  <si>
    <t>wodociąg Moszczonne</t>
  </si>
  <si>
    <t>wodocią Zajeziorze</t>
  </si>
  <si>
    <t>wodociąg Kikół Wieś Korzyczewo</t>
  </si>
  <si>
    <t>wodociag Kikół Osada</t>
  </si>
  <si>
    <t>wodociąg Zajeziorze</t>
  </si>
  <si>
    <t>wodociąg Dąbrówka</t>
  </si>
  <si>
    <t>wodociąg Lubin</t>
  </si>
  <si>
    <t>wodociąg Ciełuchowo</t>
  </si>
  <si>
    <t>wodociąg Trutowo - Wymyślin</t>
  </si>
  <si>
    <t>wodociąg Lubin I</t>
  </si>
  <si>
    <t>wodociąg Lubin II</t>
  </si>
  <si>
    <t>wodociąg Wawrzonkowo</t>
  </si>
  <si>
    <t>wodociąg Wawrzonkowo-Osówka</t>
  </si>
  <si>
    <t>wodociag Kikół wieś Jarczechowo</t>
  </si>
  <si>
    <t>wodociag Sumin</t>
  </si>
  <si>
    <t>wodociąg Wola</t>
  </si>
  <si>
    <t>wodociąg Lubin - lubinek</t>
  </si>
  <si>
    <t>wodociąg Wola II</t>
  </si>
  <si>
    <t>wodociąg Wolęcin</t>
  </si>
  <si>
    <t>wodociąg Ciełuchowo II</t>
  </si>
  <si>
    <t>wodociąg Janowo</t>
  </si>
  <si>
    <t>wodociąg Dąbrówka Jeż.</t>
  </si>
  <si>
    <t>wodociąg Wola III</t>
  </si>
  <si>
    <t>wodociąg ul.Toruńska Działki</t>
  </si>
  <si>
    <t>wodociąg Grodzeń</t>
  </si>
  <si>
    <t>wodociąg Kołat-Rybniki I</t>
  </si>
  <si>
    <t>wodociąg Hornówek</t>
  </si>
  <si>
    <t>wodociąg Kołat-Rybniki II</t>
  </si>
  <si>
    <t>wodociąg Lubin - Sumin</t>
  </si>
  <si>
    <t>wodociąg ul.Wesoła Kikół</t>
  </si>
  <si>
    <t>gospodarczy</t>
  </si>
  <si>
    <t xml:space="preserve">TAK </t>
  </si>
  <si>
    <t>1968/1969</t>
  </si>
  <si>
    <t>Sumin 20, 87 - 620 Kikół</t>
  </si>
  <si>
    <t>krata, alarm, gaśnica</t>
  </si>
  <si>
    <t>hala sportowa w Kikole</t>
  </si>
  <si>
    <t>Pomnik Niepodległości w Kikole</t>
  </si>
  <si>
    <t>RAZEM</t>
  </si>
  <si>
    <t>TABELA NR 5</t>
  </si>
  <si>
    <t>Rok produkcji</t>
  </si>
  <si>
    <t>Rodzaj wartości: KB-księgowa brutto; O-odtworzeniowa</t>
  </si>
  <si>
    <t>wartość (początkowa) księgowa brutto lub odtworzeniowa w złotych</t>
  </si>
  <si>
    <t>Urząd Gminy</t>
  </si>
  <si>
    <t>drukarka HP 1102 laserowa (skarbnik)</t>
  </si>
  <si>
    <t xml:space="preserve">laptop hp (dział promocja) </t>
  </si>
  <si>
    <t xml:space="preserve">wieża Panasonic (gabinet wójta) </t>
  </si>
  <si>
    <t xml:space="preserve">lodówka (gabinet wójta) </t>
  </si>
  <si>
    <t>słuchawki z mikrofonem szt. 20</t>
  </si>
  <si>
    <t>panel sterujący</t>
  </si>
  <si>
    <t>odtwarzacz DVD MANTA 064</t>
  </si>
  <si>
    <t>wyposażenie elektroniczne</t>
  </si>
  <si>
    <t>Komputer ZUBER PC 5076 szt. 2</t>
  </si>
  <si>
    <t>projektor BENQ MS500+DLP szt. 2</t>
  </si>
  <si>
    <t xml:space="preserve">głośniki CREATIVE INSPIRE 5.1 szt. </t>
  </si>
  <si>
    <t>ekran AVTEK szt. 2</t>
  </si>
  <si>
    <t>NOTEBOOK TOSHIBA L750D-1F2 szt. 32</t>
  </si>
  <si>
    <t>ROUTER EDIMAX DUAL BAND N600 802.11 szt. 3</t>
  </si>
  <si>
    <t>Monitor LCD 22” LG W2234s-BN</t>
  </si>
  <si>
    <t>Komputer E1400/2G/160GB UGK</t>
  </si>
  <si>
    <t>Monitor LCD 22” Samsung 2243 LNX</t>
  </si>
  <si>
    <t>Komputer NTT OFFICE W906G UGGZ</t>
  </si>
  <si>
    <t>Urządzenie wielofunkcyjne SHARP AR 5516N</t>
  </si>
  <si>
    <t>UPS 500 ECO EVER CDS</t>
  </si>
  <si>
    <t>Drukarka Brother J-525W</t>
  </si>
  <si>
    <t xml:space="preserve">Wartość (początkowa) - księgowa brutto lub odtworzeniowa w złotych </t>
  </si>
  <si>
    <t>Aparat lustrzanka cyfrowa NIKON</t>
  </si>
  <si>
    <t>Dane pojazdów/pojazdów wolnobieżnych</t>
  </si>
  <si>
    <t>Dane pojazdów/ pojazdów wolnobieżnych</t>
  </si>
  <si>
    <t>Właściciel pojazdu zgodnie z dowodem rejestracyjnym</t>
  </si>
  <si>
    <t>Marka</t>
  </si>
  <si>
    <t>Typ, model</t>
  </si>
  <si>
    <t>Nr nadwozia/ podwozia (VIN)</t>
  </si>
  <si>
    <t>Nr rejestracyjny</t>
  </si>
  <si>
    <t>Pojemność</t>
  </si>
  <si>
    <t>Data I rejestracji</t>
  </si>
  <si>
    <t>Ilość miejsc</t>
  </si>
  <si>
    <t>Ładowność</t>
  </si>
  <si>
    <t>Dopuszczalna masa całkowita</t>
  </si>
  <si>
    <t>Czy pojazd służy do nauki jazdy?</t>
  </si>
  <si>
    <t xml:space="preserve">Zabezpieczenia przeciw kradzieżowe (Immobilizer, alarm, GPS, blokada skrzyni biegów) </t>
  </si>
  <si>
    <t>Przebieg w km (na dzień aktualizacji mienia)</t>
  </si>
  <si>
    <t>Suma ubezpieczenia NNW (w złotych)</t>
  </si>
  <si>
    <t>Okres ubezpieczenia                                 OC i NW</t>
  </si>
  <si>
    <t>Okres ubezpieczenia                                AC i KR</t>
  </si>
  <si>
    <t>rodzaj</t>
  </si>
  <si>
    <t>wartość</t>
  </si>
  <si>
    <t>Od</t>
  </si>
  <si>
    <t>Do</t>
  </si>
  <si>
    <t>STAR</t>
  </si>
  <si>
    <t>A-266</t>
  </si>
  <si>
    <t>WLH 835B</t>
  </si>
  <si>
    <t>prądownice wodne 2 szt. zakup 2008 - 390zł, wąż ssawny zakup 2008 - 707zł, wąż tłoczny 52 2 odc. zakup 2006 - 363zł</t>
  </si>
  <si>
    <t>1.460 zł</t>
  </si>
  <si>
    <t>55,00 kW</t>
  </si>
  <si>
    <t>10.06.1986</t>
  </si>
  <si>
    <t>brak</t>
  </si>
  <si>
    <t>OSP w Lubinie</t>
  </si>
  <si>
    <t>ŻUK</t>
  </si>
  <si>
    <t>A-15</t>
  </si>
  <si>
    <t>WKS 8808</t>
  </si>
  <si>
    <t>rozdzielacz kulowy zakup 2008 - 900zł, 6 odc. węża tłocznego W-52 zakup 2008 - 1079zł, 3 odc. węża W-75 zakup 2008 - 749zł, prądownica wodna zamykana zakup 2010 - 197zł, 3 odc. węża tłocznego 52/20 zakup 2010 - 724zł, reflektor akumulatorowy zakup 2010 - 73zł</t>
  </si>
  <si>
    <t>3.722 zł</t>
  </si>
  <si>
    <t>51,50 kW</t>
  </si>
  <si>
    <t>01.01.1968</t>
  </si>
  <si>
    <t>WLR 161D</t>
  </si>
  <si>
    <t>2 węże ssawne PCV zakup 2007 - 567zł</t>
  </si>
  <si>
    <t>01.01.1972</t>
  </si>
  <si>
    <t>WLR 9894</t>
  </si>
  <si>
    <t>prądownice wodne 2 szt. zakup 2010 - 395zł, latarka akumulatorowa zakup 2010 - 114zł, 9 odc. węża tłocznego W 52 zakup 2010 - 1.629zł łącznie, wąż tłoczny W75 zakup 2010 - 251 zł, 3 przełączniki 75/52 zakup 2010 za 126zł</t>
  </si>
  <si>
    <t>2.515 zł</t>
  </si>
  <si>
    <t>51 kW</t>
  </si>
  <si>
    <t>20.05.1987</t>
  </si>
  <si>
    <t>FORD</t>
  </si>
  <si>
    <t>TRANSIT</t>
  </si>
  <si>
    <t>WFOLXXGGVLVG90666</t>
  </si>
  <si>
    <t>CLI 42 NY</t>
  </si>
  <si>
    <t xml:space="preserve">rozdzielacz kulowy zakup 12.07.2006 - 1.634zł, 3 tłumice gumowe zakup 2009 - 321zł, </t>
  </si>
  <si>
    <t>1.955 zł</t>
  </si>
  <si>
    <t>85 kW</t>
  </si>
  <si>
    <t>A-06B</t>
  </si>
  <si>
    <t>H 0473067</t>
  </si>
  <si>
    <t>CLI 23AW</t>
  </si>
  <si>
    <t>38 kW</t>
  </si>
  <si>
    <t>27.08.1987</t>
  </si>
  <si>
    <t>KOSP w Trutowie</t>
  </si>
  <si>
    <t>Volkswagen</t>
  </si>
  <si>
    <t>TRANSPORTER</t>
  </si>
  <si>
    <t>WV2ZZZ70ZCH128709</t>
  </si>
  <si>
    <t>CLI 64RP</t>
  </si>
  <si>
    <t>45 kW</t>
  </si>
  <si>
    <t>MAN</t>
  </si>
  <si>
    <t>TGL 12.240</t>
  </si>
  <si>
    <t>WMAN04ZZ87Y187940</t>
  </si>
  <si>
    <t>CLI 70JW</t>
  </si>
  <si>
    <t>hydrauliczny sprzęt ratowniczy zakup 16.09.2009 - 26.405 zł, drabina pożarnicza DNW zakup 19.08.2008  - 3.252 zł, przecinarka spalinowa zakup 2008 2.850 zł, pompa pływająca zakup 24.11.2008 - 4.601 zł, 8 odc. węży W-75 zakup 28.12.2007 - 1.617zł, butle AUREL 2 szt. zakup 28.12.2008 - 2.137 zł, 8 odc. węży W-52 zakup 11.10.2005 - 927 zł, aparty oddechowe 2 szt. zakup 10.10.2005 - 8.560 zł, 2 szt. smoli ssawne zakup 2008 - 1.414 zł, węże ssawne 2 szt. zakup 2008 - 567 zł, zbiornik wodny zakup 2008 - 850zł, radiotelefon nasobny 2 szt. zakup 2006 - 2.546zł, szlifierka kątowa zakup 2006 rok - 640 zł, piła spalinowa STIHL zakup 2001 - 1.750zł, pompa szlamowa zakup 2005 - 2.890 zł, piła do betonu i stali zakup 2007 - 3.540zł, deska ortopedyczna zakup 2007 - 1.530zł, pompa szlamowa zakup 2005 - 3.200zł</t>
  </si>
  <si>
    <t>176 kW</t>
  </si>
  <si>
    <t>17.12.2007</t>
  </si>
  <si>
    <t>KOSP</t>
  </si>
  <si>
    <t>FS LUBIN</t>
  </si>
  <si>
    <t>ŻUK A6</t>
  </si>
  <si>
    <t>CLI H965</t>
  </si>
  <si>
    <t>06.08.1982</t>
  </si>
  <si>
    <t>Lublin</t>
  </si>
  <si>
    <t>SUL351417X0011871</t>
  </si>
  <si>
    <t>BDA 405C</t>
  </si>
  <si>
    <t>osobowy</t>
  </si>
  <si>
    <t>Transporter T5</t>
  </si>
  <si>
    <t>WV2ZZZ7HZ9H063469</t>
  </si>
  <si>
    <t>CLI 60ME</t>
  </si>
  <si>
    <t>Mercedes benz</t>
  </si>
  <si>
    <t>0303-11R</t>
  </si>
  <si>
    <t>WDB30012113055184</t>
  </si>
  <si>
    <t>CLI 44JS</t>
  </si>
  <si>
    <t>autobus</t>
  </si>
  <si>
    <t>nie dotyczy</t>
  </si>
  <si>
    <t>--------</t>
  </si>
  <si>
    <t>AUTOSAN</t>
  </si>
  <si>
    <t>A0909L SMYK</t>
  </si>
  <si>
    <t>SUADW3CFT8S680892</t>
  </si>
  <si>
    <t>CLI 10LW</t>
  </si>
  <si>
    <t xml:space="preserve">FIAT PALIO </t>
  </si>
  <si>
    <t>WEEKEND</t>
  </si>
  <si>
    <t>SUF17800003067010</t>
  </si>
  <si>
    <t>CLI22AG</t>
  </si>
  <si>
    <t>OSOBOWY</t>
  </si>
  <si>
    <t>30.06.2000</t>
  </si>
  <si>
    <t>Volkswagen/CMS</t>
  </si>
  <si>
    <t>Crafter LM4D1500N0504 SED3KWA3</t>
  </si>
  <si>
    <t>WV1ZZZ2EZD6035937</t>
  </si>
  <si>
    <t>CLI63XS</t>
  </si>
  <si>
    <t>Autobus</t>
  </si>
  <si>
    <t>01.08.2013</t>
  </si>
  <si>
    <t>Nazwa jednostki- właściciel maszyny</t>
  </si>
  <si>
    <t>Nazwa jednostki- użytkownik maszyny</t>
  </si>
  <si>
    <t>Nazwa maszyny (urządzenia)</t>
  </si>
  <si>
    <t>Numer seryjny</t>
  </si>
  <si>
    <t>Moc znamionowa, wydajność, ciśnienie</t>
  </si>
  <si>
    <t>Producent</t>
  </si>
  <si>
    <t>Czy maszyna (urządzenie) jest eksploatowana pod ziemią? (TAK/NIE)</t>
  </si>
  <si>
    <t>Miejsce ubezpieczenia (dokładny adres)</t>
  </si>
  <si>
    <t>Kocioł Olejowy</t>
  </si>
  <si>
    <t xml:space="preserve">Kotłownia z oprzyrządzeniem </t>
  </si>
  <si>
    <t xml:space="preserve">Szafa chłodnicza </t>
  </si>
  <si>
    <t>Suma Ubezpieczenia</t>
  </si>
  <si>
    <r>
      <t>Informacja o przeznaczeniu budynku/ budowli</t>
    </r>
  </si>
  <si>
    <t>Zespół Szkół w Kikole (Szkoła Podstawowa i Gimnazjum)</t>
  </si>
  <si>
    <t>ul. Targowa 6, 87-620 Kikół</t>
  </si>
  <si>
    <t>Szkoła – budynek</t>
  </si>
  <si>
    <t>przeciw pożarowe – wg wymogów, alarm, kraty</t>
  </si>
  <si>
    <t>betonowy</t>
  </si>
  <si>
    <t>Dach – drewniana , pokrycie – blacho-dachówka</t>
  </si>
  <si>
    <t>Zespół Szkół w Kikole</t>
  </si>
  <si>
    <t>Plac zabaw</t>
  </si>
  <si>
    <t>ul. Zboińskiego ; 87-620 Kikół</t>
  </si>
  <si>
    <t>Zespół Szkół w Kikole (Gimnazjum i Szkoła Podstawowa)</t>
  </si>
  <si>
    <t>Komputer INTELQ66002</t>
  </si>
  <si>
    <t>Monitor DELL 17 LCD</t>
  </si>
  <si>
    <t>Tablica interaktywna wraz z oprogramowaniem 2 szt.</t>
  </si>
  <si>
    <t xml:space="preserve">zestaw komputerowy  10 szt. </t>
  </si>
  <si>
    <t>drukarka Samsung ML-1665</t>
  </si>
  <si>
    <t>Zmywarka FI-60 DD</t>
  </si>
  <si>
    <t>Tablica interaktywna Qomo QWB200-PS</t>
  </si>
  <si>
    <t>Projektor Sanyo PLC-XL50</t>
  </si>
  <si>
    <t>Projektor Sanyo PDG DXL 2000</t>
  </si>
  <si>
    <t>Telewizor Toshiba LED 32 RL838</t>
  </si>
  <si>
    <t xml:space="preserve">Prądnica silnik </t>
  </si>
  <si>
    <t xml:space="preserve">tablica interaktywna </t>
  </si>
  <si>
    <t>projektor Nec V260 DLP</t>
  </si>
  <si>
    <t xml:space="preserve">Telewizor Toshiba  </t>
  </si>
  <si>
    <t>Zestaw nagłośniający AS 1</t>
  </si>
  <si>
    <t>Notebook ASUS B53F 2 szt.</t>
  </si>
  <si>
    <t>Wizualizer QOMO QD3100</t>
  </si>
  <si>
    <t>Projektor o bardzo krótkiej ogniskowej Hitachi ED- A101 2 szt.</t>
  </si>
  <si>
    <t xml:space="preserve">Nootbook ASUS X54L </t>
  </si>
  <si>
    <t>Notebook Toshiba</t>
  </si>
  <si>
    <t>Komputer przenośny</t>
  </si>
  <si>
    <t>notebook HP 635</t>
  </si>
  <si>
    <t>notebook HP 620</t>
  </si>
  <si>
    <t>aparat FUJI FinePix 53400</t>
  </si>
  <si>
    <t xml:space="preserve">Notebook  </t>
  </si>
  <si>
    <t>Gminna Biblioteka Publiczna</t>
  </si>
  <si>
    <t>466-03-47-657</t>
  </si>
  <si>
    <t>nie</t>
  </si>
  <si>
    <t>Włascicielem budynku, w którym znajduje się Biblioteka jest Urząd Gminy Kikół. Biblioteka zajmuje pomieszczenia na podstawie umowy użyczenia.</t>
  </si>
  <si>
    <t>Komputer Acer Veriton</t>
  </si>
  <si>
    <t>Monitor LG Flatron LCD 19”</t>
  </si>
  <si>
    <t xml:space="preserve">Komputer HP </t>
  </si>
  <si>
    <t>Monitor Samsung Sync Master SA300 21,5”</t>
  </si>
  <si>
    <t>Komputer HP3500 Win.7</t>
  </si>
  <si>
    <t xml:space="preserve">Cyfrowy aparat fotograficzny </t>
  </si>
  <si>
    <t xml:space="preserve">Odkurzacz wodny </t>
  </si>
  <si>
    <t xml:space="preserve">Czytnik kodów kreskowych </t>
  </si>
  <si>
    <t>Gminny Ośrodek Pomocy Społecznej</t>
  </si>
  <si>
    <t xml:space="preserve"> ul.Plac Kościuszki 7a; 87-620 Kikół</t>
  </si>
  <si>
    <t>466-01-81-582</t>
  </si>
  <si>
    <t>GOPS POSIADA: 3 SZTUKI GAŚNIC PROSZKOWYCH;  2 SZTUKI HYDRANTÓW; 2 SZTUKI ZAMKÓW W DRZWIACH WEJŚCIOWYCH; BRAK ALARMÓW I BRAK OKRATOWANIA OKIEN PARTERU</t>
  </si>
  <si>
    <t>GOPS  znajduje się w budynku Urzędu Gminy</t>
  </si>
  <si>
    <t>ZESTAW KOMPUTEROWY</t>
  </si>
  <si>
    <t>D-LINK SWITCH</t>
  </si>
  <si>
    <t>LODÓWKO-ZAMRAŻARKA</t>
  </si>
  <si>
    <t>ZASILACZ AWARYJNY DO SERWERA</t>
  </si>
  <si>
    <t>ZMYWARKA</t>
  </si>
  <si>
    <t>WYPOSAŻENIE ZMYWARKI</t>
  </si>
  <si>
    <t>SZAFA CHŁODNICZA ZE STALI NIERDZEWNEJ</t>
  </si>
  <si>
    <t>KALKULATOR DRUKUJĄCY</t>
  </si>
  <si>
    <t>LAPTOP</t>
  </si>
  <si>
    <t>PROJEKTOR Z EKRANEM</t>
  </si>
  <si>
    <t>LAMINATOR</t>
  </si>
  <si>
    <t>TERMOBINDOWNICA</t>
  </si>
  <si>
    <t>Przedszkole Publiczne</t>
  </si>
  <si>
    <t>87-620 Kikół ul. Toruńska 22</t>
  </si>
  <si>
    <t>466-041-76-42</t>
  </si>
  <si>
    <t>budynek przedszkola</t>
  </si>
  <si>
    <t>przedszkole</t>
  </si>
  <si>
    <t>tak</t>
  </si>
  <si>
    <t>gaśnice GF 2 AFX-2szt, GP 2X-1szt, GP6X-2szt, hydrant wewnętrzny W52-1szt.</t>
  </si>
  <si>
    <t>cegła kratówka</t>
  </si>
  <si>
    <t>T-27</t>
  </si>
  <si>
    <t>żelbetonowa kryta papą</t>
  </si>
  <si>
    <t>Notebok Samsung</t>
  </si>
  <si>
    <t>Szkoła Podstawowa w Ciełuchowie</t>
  </si>
  <si>
    <t>Szkoła Podstawowa W Ciełuchowie</t>
  </si>
  <si>
    <t>budynek szkoły</t>
  </si>
  <si>
    <t>Gaśnice, hydranty, 1 czujnik i urządzenie alarmowe, kraty na oknach- 3 szt. , kraty na drzwi- 2 szt. , dozór pracowniczy</t>
  </si>
  <si>
    <t xml:space="preserve">częściowo </t>
  </si>
  <si>
    <t xml:space="preserve">Tablica interaktywna  wraz z oprogramowaniem </t>
  </si>
  <si>
    <t xml:space="preserve">projektor </t>
  </si>
  <si>
    <t>tablica Smart</t>
  </si>
  <si>
    <t>zmywarka</t>
  </si>
  <si>
    <t>Notebook z torbą i myszą w komplecie DELL Latitude D510 ( z syst. Operacyjnym) oraz głośniki aktywne TGR-2-200-B-3 200W</t>
  </si>
  <si>
    <t>Projektor NEC VT 48</t>
  </si>
  <si>
    <t xml:space="preserve">Notebook </t>
  </si>
  <si>
    <t xml:space="preserve">Notebook TOSHIBA </t>
  </si>
  <si>
    <t>kocioł grzewczy</t>
  </si>
  <si>
    <t>kocioł CO z oprzyrz.</t>
  </si>
  <si>
    <t>Szkoła Podstawowa w Woli</t>
  </si>
  <si>
    <t>działalność dydaktyczno-wychowawcza</t>
  </si>
  <si>
    <t>gaśnice, hydranty zgodnie z wymaganiami p.p., alarm</t>
  </si>
  <si>
    <t>WOLA 71A, 87-620 KIKÓŁ</t>
  </si>
  <si>
    <t>budynek Sali gimnastycznej</t>
  </si>
  <si>
    <t>gaśnice, hydranty zgodnie z wymaganiami p.p.alarm</t>
  </si>
  <si>
    <t>TV LCD LG42 LD</t>
  </si>
  <si>
    <t>Tablica interaktywna z oprogramowaniem</t>
  </si>
  <si>
    <t>Projektor do tablicy interaktywnej</t>
  </si>
  <si>
    <t xml:space="preserve">Notebook ASUS B53F do tablicy interaktywnej </t>
  </si>
  <si>
    <t>Zestaw interaktywny</t>
  </si>
  <si>
    <t>Laptop ASUS K52N</t>
  </si>
  <si>
    <t>Notebook HP G62</t>
  </si>
  <si>
    <t>Notebook HP 9GGRV</t>
  </si>
  <si>
    <t>Projektor BENQ MX501 XGA</t>
  </si>
  <si>
    <t>Kocioł CO</t>
  </si>
  <si>
    <t>Kocioł z pompą</t>
  </si>
  <si>
    <t xml:space="preserve">Nazwa jednostki </t>
  </si>
  <si>
    <t>Gmina Kikół</t>
  </si>
  <si>
    <t>ul. Plac Kościuszki 7; 87-620 Kikół</t>
  </si>
  <si>
    <t>466-03-31-828</t>
  </si>
  <si>
    <t>893-121-12-52</t>
  </si>
  <si>
    <t>000542468;</t>
  </si>
  <si>
    <t xml:space="preserve"> ul. Plac Kościuszki 7a; 87-620 Kikół</t>
  </si>
  <si>
    <t>Teren Gminy i pozostałe lokalizacje prowadzenia działalności zgodnie z wykazem budynków</t>
  </si>
  <si>
    <r>
      <t xml:space="preserve">Liczba uczniów lub wychowanków                                                          </t>
    </r>
    <r>
      <rPr>
        <sz val="11"/>
        <rFont val="Calibri"/>
        <family val="2"/>
      </rPr>
      <t>(dotyczy szkół, ośrodków wychowawczych, domów dziecka, DPS)</t>
    </r>
  </si>
  <si>
    <t>Szkoła Podstawowa Ciełuchowo</t>
  </si>
  <si>
    <t>Szkoła Podstawowa Wola</t>
  </si>
  <si>
    <t>Biblioteka Publiczna</t>
  </si>
  <si>
    <t xml:space="preserve">Rodzaj sprzętu </t>
  </si>
  <si>
    <t>Wyposażenie pojazdu specjalnego</t>
  </si>
  <si>
    <t xml:space="preserve">Rodzaj pojazdu         </t>
  </si>
  <si>
    <t>specjalny pożarniczy</t>
  </si>
  <si>
    <t xml:space="preserve">odtworzeniowa </t>
  </si>
  <si>
    <t>Pl. Kościuszki 7;  87-620 Kikół</t>
  </si>
  <si>
    <t>Wolęcin 19;  87-620 Kikół</t>
  </si>
  <si>
    <t>ul. Zboińskiego 1,  87-620 Kikół</t>
  </si>
  <si>
    <t>Moszczonne 55;  87-620 Kikół</t>
  </si>
  <si>
    <t>Wola 71 A;  87-620 Kikół</t>
  </si>
  <si>
    <t>Dąbrówka 25 A;  87-620 Kikół</t>
  </si>
  <si>
    <t>ul. Rypińska 6,  87-620 Kikół</t>
  </si>
  <si>
    <t>Lubin 11;  87-620 Kikół</t>
  </si>
  <si>
    <t>Hornówek 9;  87-620 Kikół</t>
  </si>
  <si>
    <t>Grodzeń 43 B,  87-620 Kikół</t>
  </si>
  <si>
    <t>ul. Targowa 1 ,  87-620 Kikół</t>
  </si>
  <si>
    <t>Ciełuchowo 3;  87-620 Kikół</t>
  </si>
  <si>
    <t xml:space="preserve">Trutowo; </t>
  </si>
  <si>
    <t>Pl. Kościuszki ;  87-620 Kikół</t>
  </si>
  <si>
    <t>Wartość rynkowa pojazdu BRUTTO</t>
  </si>
  <si>
    <t>z VAT-brutto</t>
  </si>
  <si>
    <t>Wola 71a; 87-620 Kikół</t>
  </si>
  <si>
    <t>Ciełuchowo 8 , 87-620 Kikół</t>
  </si>
  <si>
    <t>466-041-76-13</t>
  </si>
  <si>
    <t>Ciełuchowo 8 ,  87-620 Kikół</t>
  </si>
  <si>
    <t>cegła, pustaki, bloczki betonowe</t>
  </si>
  <si>
    <t>płyty żelbetonowe, cegła "dziurawka"</t>
  </si>
  <si>
    <t>drewniana, eternit, papa termozgrzewalna</t>
  </si>
  <si>
    <t>System CCTV</t>
  </si>
  <si>
    <t>001142913;</t>
  </si>
  <si>
    <t>001142630;</t>
  </si>
  <si>
    <t>Franco Belge</t>
  </si>
  <si>
    <t>DEFRO</t>
  </si>
  <si>
    <t>Ciełuchowo 8, 87-620 Kikół</t>
  </si>
  <si>
    <t>gaśnice proszkowe, hydranty zewnętrzne</t>
  </si>
  <si>
    <t>Lubin 39, 87 - 620 Kikół</t>
  </si>
  <si>
    <t>ul. Polna, Kikół</t>
  </si>
  <si>
    <t>ul. Radosna, Kikół</t>
  </si>
  <si>
    <t>ul. Wesoła, Kikół</t>
  </si>
  <si>
    <t>Kikół</t>
  </si>
  <si>
    <t>Konotopie</t>
  </si>
  <si>
    <t>Kikół Wieś</t>
  </si>
  <si>
    <t>Moszczonne</t>
  </si>
  <si>
    <t>Zajeziorze</t>
  </si>
  <si>
    <t>Kikół Wieś Korzyczewo</t>
  </si>
  <si>
    <t>Kikół Osada</t>
  </si>
  <si>
    <t xml:space="preserve"> Zajeziorze</t>
  </si>
  <si>
    <t>Dąbrówka</t>
  </si>
  <si>
    <t>Lubin</t>
  </si>
  <si>
    <t>Ciełuchowo</t>
  </si>
  <si>
    <t xml:space="preserve"> Trutowo - Wymyślin</t>
  </si>
  <si>
    <t xml:space="preserve"> Lubin I</t>
  </si>
  <si>
    <t>Lubin II</t>
  </si>
  <si>
    <t>Wawrzonkowo</t>
  </si>
  <si>
    <t>Wawrzonkowo-Osówka</t>
  </si>
  <si>
    <t>Kikół wieś Jarczechowo</t>
  </si>
  <si>
    <t xml:space="preserve"> Sumin</t>
  </si>
  <si>
    <t xml:space="preserve"> Wola</t>
  </si>
  <si>
    <t xml:space="preserve"> Lubin - Lubinek</t>
  </si>
  <si>
    <t xml:space="preserve"> Wola II</t>
  </si>
  <si>
    <t>Wolęcin</t>
  </si>
  <si>
    <t>Ciełuchowo II</t>
  </si>
  <si>
    <t>Janowo</t>
  </si>
  <si>
    <t>Dąbrówka Jeż.</t>
  </si>
  <si>
    <t>Wola III</t>
  </si>
  <si>
    <t>ul.Toruńska Działki</t>
  </si>
  <si>
    <t>Grodzeń</t>
  </si>
  <si>
    <t xml:space="preserve"> Kołat-Rybniki I</t>
  </si>
  <si>
    <t xml:space="preserve"> Hornówek</t>
  </si>
  <si>
    <t>Kołat-Rybniki II</t>
  </si>
  <si>
    <t>Lubin - Sumin</t>
  </si>
  <si>
    <t>ul.Wesoła Kikół</t>
  </si>
  <si>
    <t>Konotopie, 87 - 620 kikół</t>
  </si>
  <si>
    <t>Lubin, 87 - 620 Kikół</t>
  </si>
  <si>
    <t>ul. Miodowa 3, 87 - 620 kikół</t>
  </si>
  <si>
    <t>211113307601-0949005919N2</t>
  </si>
  <si>
    <t>32kW</t>
  </si>
  <si>
    <t>Vaillant</t>
  </si>
  <si>
    <t>140kW</t>
  </si>
  <si>
    <t>ACV</t>
  </si>
  <si>
    <t>Grodzeń 43B, 87 - 620 Kikół</t>
  </si>
  <si>
    <t>Plac Kościuszki 7, 97-620 Kikół</t>
  </si>
  <si>
    <t>ul. Nowa ; 87-620 Kikół</t>
  </si>
  <si>
    <t>Ogrodzenie + 2 bramy wjazdowe</t>
  </si>
  <si>
    <t>Wola</t>
  </si>
  <si>
    <t>Kikół, Lubin</t>
  </si>
  <si>
    <t>Studnie głębinowe na ujęciach wody - 3 szt</t>
  </si>
  <si>
    <t>Hydro-Vacuum typ:GC3.03.2.1 nr fab. 224492 i 224493</t>
  </si>
  <si>
    <t>7,5 Kw</t>
  </si>
  <si>
    <t>Hydro-Vacuum 1995</t>
  </si>
  <si>
    <t>Hydro-Vacuum - 2 szt., Grundfoss - 1 szt</t>
  </si>
  <si>
    <t>SUW Konotopie, 87 - 620 Kikół i SUW Kikół, ul. Miodowa 87-620 Kikół</t>
  </si>
  <si>
    <t>Boisko rekreacyjno-sportowe</t>
  </si>
  <si>
    <t>ul. Kasztelańska; Kikół</t>
  </si>
  <si>
    <t>Świetlica wiejska w Trutowie</t>
  </si>
  <si>
    <t>Trutowo</t>
  </si>
  <si>
    <t>drewniany</t>
  </si>
  <si>
    <t>papa</t>
  </si>
  <si>
    <t>żelbetonowy</t>
  </si>
  <si>
    <t>eternit</t>
  </si>
  <si>
    <t>cegła, pustak</t>
  </si>
  <si>
    <t>gonty</t>
  </si>
  <si>
    <t>blachodachówka</t>
  </si>
  <si>
    <t>konstrukcja stalowa</t>
  </si>
  <si>
    <t>blacha z pianką</t>
  </si>
  <si>
    <t>betonowy, drewniany</t>
  </si>
  <si>
    <t>Tak</t>
  </si>
  <si>
    <t>koniec XIX wiek</t>
  </si>
  <si>
    <t>koniec XIX w - TAK</t>
  </si>
  <si>
    <t>1960 przebudowa</t>
  </si>
  <si>
    <t>przebudowa 1963</t>
  </si>
  <si>
    <t xml:space="preserve">Gmina Kikół </t>
  </si>
  <si>
    <t>OSP Lubin</t>
  </si>
  <si>
    <t>OSP Wola</t>
  </si>
  <si>
    <t>OSP Dąbrówka</t>
  </si>
  <si>
    <t xml:space="preserve">OSP Grodzeń </t>
  </si>
  <si>
    <t>KOSP Wola</t>
  </si>
  <si>
    <t>Komputer HP P3500MT i/500/4DVD/W7/8</t>
  </si>
  <si>
    <t>Monitor Benq 21,5'</t>
  </si>
  <si>
    <t>Urządz. wielofunkcyjne Brother MFC-15910</t>
  </si>
  <si>
    <t>Niszczarka przybiurkowa Fellowes 79Ci</t>
  </si>
  <si>
    <t>Bezprzew. czytnik kodów DATA LOGIC</t>
  </si>
  <si>
    <t>KB</t>
  </si>
  <si>
    <t>466-041-76-59</t>
  </si>
  <si>
    <t>Urządzenie wielofunkcyjne Ricoh MP2001IL</t>
  </si>
  <si>
    <t>Radiomagnetofon</t>
  </si>
  <si>
    <t>Zestaw mikrofonów bezprzewodowych</t>
  </si>
  <si>
    <t>Odtwarzacz DVD</t>
  </si>
  <si>
    <t>ProjektorBENQ  W663</t>
  </si>
  <si>
    <t>Mikroskop Biolux z kamerą do komputera</t>
  </si>
  <si>
    <t xml:space="preserve">Mikrofon bezprzewodowy – SHURE PG288E/PG58  x 2 komplety </t>
  </si>
  <si>
    <t>Lampa oryginalna HITACHI ED-A101 z modułem</t>
  </si>
  <si>
    <t xml:space="preserve">Urządzenie wielofunkcyjna  OKI MC 332 dn </t>
  </si>
  <si>
    <t>Tablica  interaktywna Plus-QWB200-BW+ ViewSonic + WallMount</t>
  </si>
  <si>
    <t>telefon bezprzewodowy Panasonic KX-TG 1611</t>
  </si>
  <si>
    <t>ul. Boczna</t>
  </si>
  <si>
    <t>ul. Boczna w Kikole</t>
  </si>
  <si>
    <t>droga w Suminie</t>
  </si>
  <si>
    <t>przebudowa 1224 mb drogi</t>
  </si>
  <si>
    <t xml:space="preserve">Sumin </t>
  </si>
  <si>
    <t>droga w Lubinie</t>
  </si>
  <si>
    <t>Plac zabaw w Dąbrówce</t>
  </si>
  <si>
    <t>Dąbrówka przy garażu OSP</t>
  </si>
  <si>
    <t>urządzenie wielofunkcyjne BROTHER (sekretarz)</t>
  </si>
  <si>
    <t>Laptop HP (Gminnej Komisji Rozwiązywania Problemów Alkoholowych)</t>
  </si>
  <si>
    <t>Teren Gminy Kikół</t>
  </si>
  <si>
    <t>Kikół Gmina</t>
  </si>
  <si>
    <t>Neptun</t>
  </si>
  <si>
    <t>Remorque 1 B75 263PND13 N7-263 PTW</t>
  </si>
  <si>
    <t>SXE1P263NDS000622</t>
  </si>
  <si>
    <t>CLI4L48</t>
  </si>
  <si>
    <t>Przyczepa lekka</t>
  </si>
  <si>
    <t>30.10.2013</t>
  </si>
  <si>
    <t>Urząd Gminy;</t>
  </si>
  <si>
    <t>Skoda</t>
  </si>
  <si>
    <t>Octavia</t>
  </si>
  <si>
    <t>TMBDJ11U5YX284041</t>
  </si>
  <si>
    <t>CLIG791</t>
  </si>
  <si>
    <t>Sam</t>
  </si>
  <si>
    <t>CLI006120815</t>
  </si>
  <si>
    <t>CLI4P92</t>
  </si>
  <si>
    <t>przyczepa lekka</t>
  </si>
  <si>
    <t>droga z kostki betonowej 171 mb</t>
  </si>
  <si>
    <t>Przebudowa 1450 mb drogi</t>
  </si>
  <si>
    <t>chodniki ul. Zboińska</t>
  </si>
  <si>
    <t xml:space="preserve">plac zabaw w Kikole </t>
  </si>
  <si>
    <t>termomodernizacja budynku  zespołu szkół i budynku UG w Kikole</t>
  </si>
  <si>
    <t>świetlica w Lubinie</t>
  </si>
  <si>
    <t xml:space="preserve">świetlica w Wolęcinie </t>
  </si>
  <si>
    <t>droga Moszczonne – Zajeziorze</t>
  </si>
  <si>
    <t>zrobionych  km 0+995</t>
  </si>
  <si>
    <t>Moszczonne – Zajeziorze</t>
  </si>
  <si>
    <t>MONITOR</t>
  </si>
  <si>
    <t>UPS APC 350 BACK -  2 SZTUKI</t>
  </si>
  <si>
    <t>LAPTOP - NOTEBOOK LENOVO</t>
  </si>
  <si>
    <t xml:space="preserve"> ŚRODKI TRWAŁE I INNE (maszyny, urządzenia, wyposażenie, inny sprzęt elektroniczny nie wymieniony w tabeli nr 4 elektronika)                                             </t>
  </si>
  <si>
    <t>URZĄD GMINY/Gmina Kikół</t>
  </si>
  <si>
    <t xml:space="preserve">3. Monitoring, alarm, telewizja przemysłowa </t>
  </si>
  <si>
    <r>
      <t xml:space="preserve">1. Wykaz sprzętu elektronicznego </t>
    </r>
    <r>
      <rPr>
        <b/>
        <i/>
        <u val="single"/>
        <sz val="11"/>
        <rFont val="Calibri"/>
        <family val="2"/>
      </rPr>
      <t>stacjonarnego</t>
    </r>
    <r>
      <rPr>
        <b/>
        <i/>
        <sz val="11"/>
        <rFont val="Calibri"/>
        <family val="2"/>
      </rPr>
      <t xml:space="preserve"> </t>
    </r>
  </si>
  <si>
    <r>
      <t>Rodzaj sprzętu</t>
    </r>
    <r>
      <rPr>
        <b/>
        <sz val="11"/>
        <color indexed="10"/>
        <rFont val="Calibri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</si>
  <si>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Calibri"/>
        <family val="2"/>
      </rPr>
      <t>przenośnego</t>
    </r>
  </si>
  <si>
    <t>NIP</t>
  </si>
  <si>
    <t>87-620 Kikół; Pl. Kosciuszki 7A</t>
  </si>
  <si>
    <t>Monitor Benq 24" LED GL 2450</t>
  </si>
  <si>
    <t xml:space="preserve">UPS ACTIVE JET </t>
  </si>
  <si>
    <t>DRUKARKA LASER JET</t>
  </si>
  <si>
    <t>ZASILACZ  AWARYJNY UPS APC</t>
  </si>
  <si>
    <t>BAZA DO MONITORA HP280 MT +KLAWIATURA +MYSZ</t>
  </si>
  <si>
    <t>MONITOR ASUS LED</t>
  </si>
  <si>
    <t>LAPTOP LENOVO</t>
  </si>
  <si>
    <t>87-620 Kikół; ul. Toruńska 22</t>
  </si>
  <si>
    <t>Tekewizor SAMSUNG 32'</t>
  </si>
  <si>
    <t>Urządzenie wielofunkcyjne SHARP AR-5516G</t>
  </si>
  <si>
    <t>Komputer Firecom Dion+drukarkaHPLaserjet</t>
  </si>
  <si>
    <t xml:space="preserve">Zestaw tablicy interaktywnej </t>
  </si>
  <si>
    <t>Urządzenie wielofunkcyjne UTAX</t>
  </si>
  <si>
    <t>Laptop TOSHIBA</t>
  </si>
  <si>
    <t>Rozbudowa systemu CCTV</t>
  </si>
  <si>
    <t>plac zabaw</t>
  </si>
  <si>
    <t>Projektor ACER X 110</t>
  </si>
  <si>
    <t>ProjektorBENQMW526 UX GA</t>
  </si>
  <si>
    <t>Wizualizer</t>
  </si>
  <si>
    <t>Notebook Lenowo G50-30 15,6 cal</t>
  </si>
  <si>
    <t xml:space="preserve">Zestaw Prezentacji Plus-QWB200-BW+ViewSonic+Wall Mount </t>
  </si>
  <si>
    <t>Telewizor 40”  FUNAI FDB7514</t>
  </si>
  <si>
    <t>Mikroskop stereoskopowy trinokularowy 1-4x-nr 1143001</t>
  </si>
  <si>
    <t>Urządzenie wielofunkcyjna  Ricoh MP2001</t>
  </si>
  <si>
    <t>Środowiskowy Dom Samopomocy "Koniczynka"</t>
  </si>
  <si>
    <t>Sumin 20, 87-620 Kikół</t>
  </si>
  <si>
    <t>Budynek ŚDS "Koniczynka"</t>
  </si>
  <si>
    <t>Dom opieki dziennej</t>
  </si>
  <si>
    <t>Nie</t>
  </si>
  <si>
    <t xml:space="preserve">budynek gospodarczy ŚDS </t>
  </si>
  <si>
    <t>Telewizor LED 42</t>
  </si>
  <si>
    <t>Drukarka Brother</t>
  </si>
  <si>
    <t>DVD SONY DVP</t>
  </si>
  <si>
    <t>AP Router tenda (2 szt.)</t>
  </si>
  <si>
    <t>Lodówka z zamrażalnikiem - side by side Beko GN163130X</t>
  </si>
  <si>
    <t>Pralka Bosh WAE2047</t>
  </si>
  <si>
    <t>Telewizor LED 22 (3 szt.)</t>
  </si>
  <si>
    <t>Mini wieża Philips BTD7170</t>
  </si>
  <si>
    <t>Urządzenie wielofunkcyjne Brother MFC-J5720DW</t>
  </si>
  <si>
    <t>Toshiba Satellite C50 z oprogramowaniem (szt 7)</t>
  </si>
  <si>
    <t>Środowiskowy Dom Samopomocy ,,Koniczynka"</t>
  </si>
  <si>
    <t xml:space="preserve">TABELA NR 3                                                               </t>
  </si>
  <si>
    <t xml:space="preserve">TABELA NR 4                     </t>
  </si>
  <si>
    <t>ul. Zboińskiego 1A, 87-620 Kikół</t>
  </si>
  <si>
    <t>466-03-42-192</t>
  </si>
  <si>
    <t>466-04-17-895</t>
  </si>
  <si>
    <t>466-02-37-874</t>
  </si>
  <si>
    <t>Wola 71B;  87-620 Kikół</t>
  </si>
  <si>
    <t>Dąbrówka 25A;  87-620 Kikół</t>
  </si>
  <si>
    <t>Grodzeń 43 B;  87-620 Kikół</t>
  </si>
  <si>
    <t>Wola 6;  87-620 Kikół</t>
  </si>
  <si>
    <t>Świetlica Wiejska w Kikole</t>
  </si>
  <si>
    <t>świetlica wiejska</t>
  </si>
  <si>
    <t>budynek SP Trutowo - lokale mieszkalne</t>
  </si>
  <si>
    <t>budynek SP Grodzeń (mieszkania socjalne)</t>
  </si>
  <si>
    <t>OSP Kikół z garażem</t>
  </si>
  <si>
    <t>1,105 km</t>
  </si>
  <si>
    <t>Moszczonne - Zajeziorze etap II</t>
  </si>
  <si>
    <t>Cena 1 m2 powierzchni użytkowej dla wartości odtworzeniowej</t>
  </si>
  <si>
    <t>Urząd Gminy/Gmina Kikół w tym świetlice wiejskie, straż gminna, jednostki OSP</t>
  </si>
  <si>
    <t>Rodzaj wartości (KB- księgowa brutto; O- odtworzeniowa); System ubezpieczenia (SS - sumy stałe; PR - pierwsze ryzyko)</t>
  </si>
  <si>
    <t>O; PR</t>
  </si>
  <si>
    <t>KB; SS</t>
  </si>
  <si>
    <t>Łączna wartość wszystkich środków ewidencjonowanych w poszczególnej grupie księgowej, w tym księgozbiory) Grupy I i II (z wyłączeniem budynków i budowli szczegółowo wymienionych w tabeli nr 2 oraz Grupy III, IV, V, VI, VII, VIII oraz 013 i 014 z wyłączeniem elektroniki szczegółowo wykazanej w tabeli nr 4)</t>
  </si>
  <si>
    <t>Drukarka laserowa HP1102 (oświata)</t>
  </si>
  <si>
    <t>O</t>
  </si>
  <si>
    <t>Komputer Dell 0137 (jednostka centralna)</t>
  </si>
  <si>
    <t>Drukarka Brother HL-1210WE</t>
  </si>
  <si>
    <t>Urządzenie wielofunkcyjne HP400MFP</t>
  </si>
  <si>
    <t>Skaner Fujitsu fi6130</t>
  </si>
  <si>
    <r>
      <t xml:space="preserve">Liczba pracowników </t>
    </r>
    <r>
      <rPr>
        <sz val="11"/>
        <rFont val="Calibri"/>
        <family val="2"/>
      </rPr>
      <t>(w przypadku szkół należy wpisać oddzielnie liczbę nauczycieli i liczbę pozostałych pracowników)</t>
    </r>
  </si>
  <si>
    <t>OSP Kikół ul. Targowa 1; 87-620 Kikół</t>
  </si>
  <si>
    <t>Renault</t>
  </si>
  <si>
    <t>M210.12 4x4</t>
  </si>
  <si>
    <t>VF640BCA000000667</t>
  </si>
  <si>
    <t>CLI86TU</t>
  </si>
  <si>
    <t>Ochotnicza Straż Pożarna w Kikole; ul. Targowa 1; 87-620 Kikół REGON 340128372</t>
  </si>
  <si>
    <t>Peugeot</t>
  </si>
  <si>
    <t>VF38BLFYE80251101</t>
  </si>
  <si>
    <t>CLIEH66</t>
  </si>
  <si>
    <t>samochód osobowy</t>
  </si>
  <si>
    <t>02.03.1999</t>
  </si>
  <si>
    <t>28.07.1997</t>
  </si>
  <si>
    <t>19.03.2016</t>
  </si>
  <si>
    <t>03.12.2015</t>
  </si>
  <si>
    <t>27.01.2016</t>
  </si>
  <si>
    <t>17.02.2016</t>
  </si>
  <si>
    <t>30.10.2015</t>
  </si>
  <si>
    <t>01.08.2016</t>
  </si>
  <si>
    <t>13.01.2016</t>
  </si>
  <si>
    <t xml:space="preserve">26.08.2016 </t>
  </si>
  <si>
    <t xml:space="preserve">15.09.2016 </t>
  </si>
  <si>
    <t>29-10-2015</t>
  </si>
  <si>
    <t>21-06-2016</t>
  </si>
  <si>
    <t xml:space="preserve">Siłownia zewnętrzna (Wyciąg i Prasa; Biegacz i Orbitrek; Tablica z regulaminem)
</t>
  </si>
  <si>
    <t>Teren Zespołu Szkół w Kikole ul. Targowa 6; 87-620 kikół</t>
  </si>
  <si>
    <r>
      <t xml:space="preserve">Moc w kW lub KM </t>
    </r>
    <r>
      <rPr>
        <i/>
        <sz val="11"/>
        <color indexed="10"/>
        <rFont val="Calibri"/>
        <family val="2"/>
      </rPr>
      <t>(1kW = 1,3596 KM)</t>
    </r>
  </si>
  <si>
    <r>
      <t xml:space="preserve">Rodzaj wartości pojazdu               </t>
    </r>
    <r>
      <rPr>
        <sz val="11"/>
        <rFont val="Calibri"/>
        <family val="2"/>
      </rPr>
      <t xml:space="preserve"> (z VAT-brutto / Bez VAT-netto)</t>
    </r>
  </si>
  <si>
    <t>TABELA NR 6 - CZĘŚĆ II ZAMÓWIENIA</t>
  </si>
  <si>
    <t xml:space="preserve">Wykaz maszyn i urządzeń </t>
  </si>
  <si>
    <r>
      <t>Nazwa Budynku/Budowli                                                         ( Grupa I i II środków trwałych)</t>
    </r>
    <r>
      <rPr>
        <b/>
        <i/>
        <sz val="11"/>
        <color indexed="18"/>
        <rFont val="Calibri"/>
        <family val="2"/>
      </rPr>
      <t xml:space="preserve"> </t>
    </r>
  </si>
  <si>
    <r>
      <t xml:space="preserve">Czy budynek jest użytkowany? </t>
    </r>
    <r>
      <rPr>
        <i/>
        <sz val="11"/>
        <color indexed="10"/>
        <rFont val="Calibri"/>
        <family val="2"/>
      </rPr>
      <t>(TAK/NIE)</t>
    </r>
  </si>
  <si>
    <r>
      <t xml:space="preserve">Wartość początkowa </t>
    </r>
    <r>
      <rPr>
        <sz val="11"/>
        <color indexed="10"/>
        <rFont val="Calibri"/>
        <family val="2"/>
      </rPr>
      <t>(księgowa brutto)</t>
    </r>
    <r>
      <rPr>
        <sz val="11"/>
        <color indexed="18"/>
        <rFont val="Calibri"/>
        <family val="2"/>
      </rPr>
      <t xml:space="preserve"> </t>
    </r>
    <r>
      <rPr>
        <b/>
        <sz val="11"/>
        <color indexed="18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</t>
    </r>
  </si>
  <si>
    <r>
      <t>Zabezpieczenia p-poż i przeciw kradzieżowe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color indexed="18"/>
        <rFont val="Calibri"/>
        <family val="2"/>
      </rPr>
      <t xml:space="preserve"> </t>
    </r>
    <r>
      <rPr>
        <sz val="11"/>
        <rFont val="Calibri"/>
        <family val="2"/>
      </rPr>
      <t xml:space="preserve">    </t>
    </r>
    <r>
      <rPr>
        <b/>
        <sz val="11"/>
        <rFont val="Calibri"/>
        <family val="2"/>
      </rPr>
      <t xml:space="preserve">                            </t>
    </r>
  </si>
  <si>
    <r>
      <t>Lokalizacja</t>
    </r>
    <r>
      <rPr>
        <sz val="11"/>
        <color indexed="10"/>
        <rFont val="Calibri"/>
        <family val="2"/>
      </rPr>
      <t xml:space="preserve"> (dokładny adres)</t>
    </r>
  </si>
  <si>
    <r>
      <t>powierzchnia zabudowy</t>
    </r>
    <r>
      <rPr>
        <sz val="11"/>
        <rFont val="Calibri"/>
        <family val="2"/>
      </rPr>
      <t xml:space="preserve">                       </t>
    </r>
    <r>
      <rPr>
        <sz val="11"/>
        <color indexed="10"/>
        <rFont val="Calibri"/>
        <family val="2"/>
      </rPr>
      <t>(w m²)</t>
    </r>
  </si>
  <si>
    <r>
      <t>powierzchnia użytkowa</t>
    </r>
    <r>
      <rPr>
        <sz val="11"/>
        <rFont val="Calibri"/>
        <family val="2"/>
      </rPr>
      <t xml:space="preserve">                          </t>
    </r>
    <r>
      <rPr>
        <sz val="11"/>
        <color indexed="10"/>
        <rFont val="Calibri"/>
        <family val="2"/>
      </rPr>
      <t>(w m²)</t>
    </r>
  </si>
  <si>
    <r>
      <t xml:space="preserve">kubatura </t>
    </r>
    <r>
      <rPr>
        <b/>
        <sz val="11"/>
        <color indexed="10"/>
        <rFont val="Calibri"/>
        <family val="2"/>
      </rPr>
      <t>(w 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</si>
  <si>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r>
      <t xml:space="preserve">Czy budynek jest podpiwniczony? </t>
    </r>
    <r>
      <rPr>
        <sz val="11"/>
        <color indexed="10"/>
        <rFont val="Calibri"/>
        <family val="2"/>
      </rPr>
      <t>(TAK/NIE)</t>
    </r>
  </si>
  <si>
    <r>
      <t xml:space="preserve">Czy w budynku/ budowli znajdują się instalacje sanitarne? </t>
    </r>
    <r>
      <rPr>
        <sz val="11"/>
        <color indexed="10"/>
        <rFont val="Calibri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</si>
  <si>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1"/>
        <color indexed="10"/>
        <rFont val="Calibri"/>
        <family val="2"/>
      </rPr>
      <t>(TAK/NIE)</t>
    </r>
  </si>
  <si>
    <r>
      <t xml:space="preserve">mury </t>
    </r>
    <r>
      <rPr>
        <sz val="11"/>
        <color indexed="10"/>
        <rFont val="Calibri"/>
        <family val="2"/>
      </rPr>
      <t>(pustak, cegła, suporex, wielka płyta, inne-jakie?)</t>
    </r>
  </si>
  <si>
    <r>
      <t xml:space="preserve">stropy </t>
    </r>
    <r>
      <rPr>
        <sz val="11"/>
        <color indexed="10"/>
        <rFont val="Calibri"/>
        <family val="2"/>
      </rPr>
      <t>(betonowy, drewniany, inny-jaki?)</t>
    </r>
  </si>
  <si>
    <r>
      <t xml:space="preserve">dach </t>
    </r>
    <r>
      <rPr>
        <i/>
        <sz val="11"/>
        <color indexed="10"/>
        <rFont val="Calibri"/>
        <family val="2"/>
      </rPr>
      <t>[konstrukcja betonowa, stalowa, drewniana, inna-jaka?)</t>
    </r>
    <r>
      <rPr>
        <b/>
        <i/>
        <sz val="11"/>
        <rFont val="Calibri"/>
        <family val="2"/>
      </rPr>
      <t xml:space="preserve"> i pokrycie </t>
    </r>
    <r>
      <rPr>
        <i/>
        <sz val="11"/>
        <color indexed="10"/>
        <rFont val="Calibri"/>
        <family val="2"/>
      </rPr>
      <t>(papa, eternit, dachówka, blacha/blachodachówka, inne-jakie?)]</t>
    </r>
  </si>
  <si>
    <t>Łącznie el. stacjonarna</t>
  </si>
  <si>
    <t>Łącznie el. przenośna</t>
  </si>
  <si>
    <t xml:space="preserve"> Łącznie monitoring, alarm, telewizja przemysłowa</t>
  </si>
  <si>
    <t>20-06-2018</t>
  </si>
  <si>
    <t>28-10-2017</t>
  </si>
  <si>
    <t>14.09.2018</t>
  </si>
  <si>
    <t>25.08.2018</t>
  </si>
  <si>
    <t>12.01.2018</t>
  </si>
  <si>
    <t>31.07.2018</t>
  </si>
  <si>
    <t>29.10.2017</t>
  </si>
  <si>
    <t>16.02.2018</t>
  </si>
  <si>
    <t>26.01.2018</t>
  </si>
  <si>
    <t>02.12.2017</t>
  </si>
  <si>
    <t>18.03.2018</t>
  </si>
  <si>
    <t xml:space="preserve">I rok - 210 000;                                  II rok - 195 000; </t>
  </si>
  <si>
    <t>I rok - 42 000;                           II rok - 39 000;</t>
  </si>
  <si>
    <t xml:space="preserve">I rok - 183 000;                        II rok - 170 000; </t>
  </si>
  <si>
    <t xml:space="preserve">I rok - 160 000;                                     II rok - 150 000; </t>
  </si>
  <si>
    <t>I rok - 8 300;                                     II rok - 8 000;</t>
  </si>
  <si>
    <t>Urząd Gminy w Kikole, w ramach Urzędu funkcjonuje Straż Gminna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</si>
</sst>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#,##0.00&quot; zł&quot;"/>
    <numFmt numFmtId="167" formatCode="#,##0.00&quot; zł&quot;;[Red]\-#,##0.00&quot; zł&quot;"/>
    <numFmt numFmtId="168" formatCode="d/mm/yyyy"/>
    <numFmt numFmtId="169" formatCode="#,##0&quot; zł&quot;;[Red]\-#,##0&quot; zł&quot;"/>
    <numFmt numFmtId="170" formatCode="#,##0.00\ [$zł-415];[Red]\-#,##0.00\ [$zł-415]"/>
    <numFmt numFmtId="171" formatCode="\ #,##0.00&quot; zł &quot;;\-#,##0.00&quot; zł &quot;;&quot; -&quot;#&quot; zł &quot;;@\ "/>
    <numFmt numFmtId="172" formatCode="#,##0.00&quot; zł &quot;;\-#,##0.00&quot; zł &quot;;&quot; -&quot;#&quot; zł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#,##0_ ;\-#,##0\ "/>
    <numFmt numFmtId="179" formatCode="#,##0;[Red]#,##0"/>
    <numFmt numFmtId="180" formatCode="#,##0.00;\-#,##0.00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2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u val="single"/>
      <sz val="1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i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3" applyFont="1" applyAlignment="1">
      <alignment wrapText="1"/>
      <protection/>
    </xf>
    <xf numFmtId="0" fontId="8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0" fillId="0" borderId="0" xfId="0" applyFont="1" applyAlignment="1">
      <alignment wrapText="1"/>
    </xf>
    <xf numFmtId="0" fontId="0" fillId="33" borderId="0" xfId="0" applyFill="1" applyAlignment="1">
      <alignment/>
    </xf>
    <xf numFmtId="0" fontId="9" fillId="0" borderId="0" xfId="53" applyFont="1">
      <alignment/>
      <protection/>
    </xf>
    <xf numFmtId="164" fontId="12" fillId="0" borderId="10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171" fontId="9" fillId="34" borderId="11" xfId="52" applyNumberFormat="1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12" fillId="35" borderId="10" xfId="52" applyNumberFormat="1" applyFont="1" applyFill="1" applyBorder="1" applyAlignment="1">
      <alignment horizontal="center" vertical="center"/>
      <protection/>
    </xf>
    <xf numFmtId="164" fontId="12" fillId="35" borderId="10" xfId="52" applyNumberFormat="1" applyFont="1" applyFill="1" applyBorder="1" applyAlignment="1">
      <alignment horizontal="center" vertical="center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2" fillId="35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center" vertical="center" wrapText="1"/>
      <protection/>
    </xf>
    <xf numFmtId="0" fontId="10" fillId="34" borderId="0" xfId="0" applyNumberFormat="1" applyFont="1" applyFill="1" applyAlignment="1">
      <alignment wrapText="1"/>
    </xf>
    <xf numFmtId="0" fontId="9" fillId="37" borderId="13" xfId="53" applyNumberFormat="1" applyFont="1" applyFill="1" applyBorder="1" applyAlignment="1">
      <alignment horizontal="center" vertical="center" wrapText="1"/>
      <protection/>
    </xf>
    <xf numFmtId="0" fontId="42" fillId="33" borderId="0" xfId="0" applyNumberFormat="1" applyFont="1" applyFill="1" applyAlignment="1">
      <alignment wrapText="1"/>
    </xf>
    <xf numFmtId="0" fontId="10" fillId="38" borderId="0" xfId="0" applyNumberFormat="1" applyFont="1" applyFill="1" applyAlignment="1">
      <alignment wrapText="1"/>
    </xf>
    <xf numFmtId="0" fontId="12" fillId="37" borderId="13" xfId="53" applyFont="1" applyFill="1" applyBorder="1" applyAlignment="1">
      <alignment horizontal="center" vertical="center" wrapText="1"/>
      <protection/>
    </xf>
    <xf numFmtId="0" fontId="9" fillId="36" borderId="13" xfId="53" applyNumberFormat="1" applyFont="1" applyFill="1" applyBorder="1" applyAlignment="1">
      <alignment horizontal="center" vertical="center" wrapText="1"/>
      <protection/>
    </xf>
    <xf numFmtId="0" fontId="12" fillId="39" borderId="14" xfId="53" applyFont="1" applyFill="1" applyBorder="1" applyAlignment="1">
      <alignment horizontal="center" vertical="center" wrapText="1"/>
      <protection/>
    </xf>
    <xf numFmtId="165" fontId="12" fillId="40" borderId="10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4" borderId="11" xfId="53" applyFont="1" applyFill="1" applyBorder="1" applyAlignment="1">
      <alignment horizontal="center" vertical="center" wrapText="1"/>
      <protection/>
    </xf>
    <xf numFmtId="165" fontId="12" fillId="33" borderId="13" xfId="53" applyNumberFormat="1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 wrapText="1"/>
      <protection/>
    </xf>
    <xf numFmtId="165" fontId="12" fillId="41" borderId="13" xfId="53" applyNumberFormat="1" applyFont="1" applyFill="1" applyBorder="1" applyAlignment="1">
      <alignment horizontal="center" vertical="center" wrapText="1"/>
      <protection/>
    </xf>
    <xf numFmtId="0" fontId="12" fillId="41" borderId="13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165" fontId="12" fillId="42" borderId="13" xfId="53" applyNumberFormat="1" applyFont="1" applyFill="1" applyBorder="1" applyAlignment="1">
      <alignment horizontal="center" vertical="center" wrapText="1"/>
      <protection/>
    </xf>
    <xf numFmtId="0" fontId="12" fillId="43" borderId="13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66" fontId="12" fillId="35" borderId="10" xfId="53" applyNumberFormat="1" applyFont="1" applyFill="1" applyBorder="1" applyAlignment="1">
      <alignment horizontal="center" vertical="center" wrapText="1"/>
      <protection/>
    </xf>
    <xf numFmtId="165" fontId="12" fillId="35" borderId="10" xfId="53" applyNumberFormat="1" applyFont="1" applyFill="1" applyBorder="1" applyAlignment="1">
      <alignment horizontal="center" vertical="center" wrapText="1"/>
      <protection/>
    </xf>
    <xf numFmtId="0" fontId="39" fillId="0" borderId="12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34" borderId="16" xfId="53" applyFont="1" applyFill="1" applyBorder="1" applyAlignment="1">
      <alignment horizontal="center" vertical="center" wrapText="1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64" fontId="9" fillId="33" borderId="17" xfId="0" applyNumberFormat="1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2" fillId="41" borderId="13" xfId="53" applyFont="1" applyFill="1" applyBorder="1" applyAlignment="1">
      <alignment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165" fontId="9" fillId="0" borderId="0" xfId="53" applyNumberFormat="1" applyFont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  <protection/>
    </xf>
    <xf numFmtId="0" fontId="9" fillId="44" borderId="11" xfId="53" applyFont="1" applyFill="1" applyBorder="1" applyAlignment="1">
      <alignment horizontal="center" vertical="center" wrapText="1"/>
      <protection/>
    </xf>
    <xf numFmtId="166" fontId="9" fillId="33" borderId="13" xfId="53" applyNumberFormat="1" applyFont="1" applyFill="1" applyBorder="1" applyAlignment="1">
      <alignment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0" fontId="9" fillId="35" borderId="10" xfId="5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9" fillId="45" borderId="13" xfId="53" applyFont="1" applyFill="1" applyBorder="1" applyAlignment="1">
      <alignment horizontal="center" vertical="center" wrapText="1"/>
      <protection/>
    </xf>
    <xf numFmtId="0" fontId="12" fillId="45" borderId="13" xfId="53" applyFont="1" applyFill="1" applyBorder="1" applyAlignment="1">
      <alignment horizontal="center" vertical="center" wrapText="1"/>
      <protection/>
    </xf>
    <xf numFmtId="177" fontId="12" fillId="45" borderId="13" xfId="53" applyNumberFormat="1" applyFont="1" applyFill="1" applyBorder="1" applyAlignment="1">
      <alignment horizontal="center" vertical="center" wrapText="1"/>
      <protection/>
    </xf>
    <xf numFmtId="0" fontId="9" fillId="46" borderId="13" xfId="53" applyFont="1" applyFill="1" applyBorder="1" applyAlignment="1">
      <alignment horizontal="center" vertical="center" wrapText="1"/>
      <protection/>
    </xf>
    <xf numFmtId="0" fontId="12" fillId="46" borderId="13" xfId="53" applyFont="1" applyFill="1" applyBorder="1" applyAlignment="1">
      <alignment horizontal="center" vertical="center" wrapText="1"/>
      <protection/>
    </xf>
    <xf numFmtId="177" fontId="12" fillId="46" borderId="13" xfId="53" applyNumberFormat="1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2" fontId="9" fillId="0" borderId="0" xfId="53" applyNumberFormat="1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45" borderId="25" xfId="53" applyFont="1" applyFill="1" applyBorder="1" applyAlignment="1">
      <alignment horizontal="center" vertical="center" wrapText="1"/>
      <protection/>
    </xf>
    <xf numFmtId="0" fontId="12" fillId="45" borderId="25" xfId="53" applyFont="1" applyFill="1" applyBorder="1" applyAlignment="1">
      <alignment horizontal="center" vertical="center" wrapText="1"/>
      <protection/>
    </xf>
    <xf numFmtId="177" fontId="12" fillId="45" borderId="25" xfId="53" applyNumberFormat="1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left" vertical="center" wrapText="1"/>
      <protection/>
    </xf>
    <xf numFmtId="165" fontId="9" fillId="0" borderId="17" xfId="0" applyNumberFormat="1" applyFont="1" applyFill="1" applyBorder="1" applyAlignment="1">
      <alignment horizontal="right" vertical="center" wrapText="1"/>
    </xf>
    <xf numFmtId="39" fontId="9" fillId="0" borderId="26" xfId="0" applyNumberFormat="1" applyFont="1" applyFill="1" applyBorder="1" applyAlignment="1">
      <alignment horizontal="right" vertical="center" wrapText="1"/>
    </xf>
    <xf numFmtId="39" fontId="9" fillId="0" borderId="17" xfId="0" applyNumberFormat="1" applyFont="1" applyFill="1" applyBorder="1" applyAlignment="1">
      <alignment horizontal="right" vertical="center" wrapText="1"/>
    </xf>
    <xf numFmtId="39" fontId="9" fillId="0" borderId="10" xfId="0" applyNumberFormat="1" applyFont="1" applyFill="1" applyBorder="1" applyAlignment="1">
      <alignment horizontal="right" vertical="center" wrapText="1"/>
    </xf>
    <xf numFmtId="39" fontId="9" fillId="37" borderId="10" xfId="0" applyNumberFormat="1" applyFont="1" applyFill="1" applyBorder="1" applyAlignment="1">
      <alignment horizontal="right" vertical="center" wrapText="1"/>
    </xf>
    <xf numFmtId="165" fontId="9" fillId="34" borderId="10" xfId="53" applyNumberFormat="1" applyFont="1" applyFill="1" applyBorder="1" applyAlignment="1">
      <alignment horizontal="right" vertical="center" wrapText="1"/>
      <protection/>
    </xf>
    <xf numFmtId="165" fontId="9" fillId="0" borderId="27" xfId="0" applyNumberFormat="1" applyFont="1" applyFill="1" applyBorder="1" applyAlignment="1">
      <alignment horizontal="right" vertical="center" wrapText="1"/>
    </xf>
    <xf numFmtId="0" fontId="9" fillId="35" borderId="14" xfId="53" applyFont="1" applyFill="1" applyBorder="1" applyAlignment="1">
      <alignment horizontal="center" vertical="center" wrapText="1"/>
      <protection/>
    </xf>
    <xf numFmtId="0" fontId="12" fillId="35" borderId="14" xfId="53" applyFont="1" applyFill="1" applyBorder="1" applyAlignment="1">
      <alignment horizontal="center" vertical="center" wrapText="1"/>
      <protection/>
    </xf>
    <xf numFmtId="166" fontId="12" fillId="35" borderId="14" xfId="53" applyNumberFormat="1" applyFont="1" applyFill="1" applyBorder="1" applyAlignment="1">
      <alignment horizontal="center" vertical="center" wrapText="1"/>
      <protection/>
    </xf>
    <xf numFmtId="0" fontId="42" fillId="0" borderId="28" xfId="0" applyFont="1" applyBorder="1" applyAlignment="1">
      <alignment horizontal="center" vertical="center" wrapText="1"/>
    </xf>
    <xf numFmtId="171" fontId="9" fillId="0" borderId="11" xfId="52" applyNumberFormat="1" applyFont="1" applyFill="1" applyBorder="1" applyAlignment="1">
      <alignment horizontal="center" vertical="center" wrapText="1"/>
      <protection/>
    </xf>
    <xf numFmtId="164" fontId="9" fillId="0" borderId="10" xfId="65" applyFont="1" applyFill="1" applyBorder="1" applyAlignment="1" applyProtection="1">
      <alignment horizontal="center" vertical="center" wrapText="1"/>
      <protection/>
    </xf>
    <xf numFmtId="164" fontId="9" fillId="34" borderId="10" xfId="65" applyFont="1" applyFill="1" applyBorder="1" applyAlignment="1" applyProtection="1">
      <alignment horizontal="center" vertical="center" wrapText="1"/>
      <protection/>
    </xf>
    <xf numFmtId="164" fontId="12" fillId="35" borderId="10" xfId="52" applyNumberFormat="1" applyFont="1" applyFill="1" applyBorder="1" applyAlignment="1">
      <alignment horizontal="center" vertical="center" wrapText="1"/>
      <protection/>
    </xf>
    <xf numFmtId="0" fontId="9" fillId="36" borderId="11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178" fontId="9" fillId="47" borderId="11" xfId="54" applyNumberFormat="1" applyFont="1" applyFill="1" applyBorder="1" applyAlignment="1">
      <alignment horizontal="center" vertical="center" wrapText="1"/>
      <protection/>
    </xf>
    <xf numFmtId="171" fontId="9" fillId="47" borderId="11" xfId="52" applyNumberFormat="1" applyFont="1" applyFill="1" applyBorder="1" applyAlignment="1">
      <alignment horizontal="center" vertical="center" wrapText="1"/>
      <protection/>
    </xf>
    <xf numFmtId="179" fontId="9" fillId="47" borderId="11" xfId="65" applyNumberFormat="1" applyFont="1" applyFill="1" applyBorder="1" applyAlignment="1" applyProtection="1">
      <alignment horizontal="center" vertical="center" wrapText="1"/>
      <protection/>
    </xf>
    <xf numFmtId="164" fontId="9" fillId="47" borderId="10" xfId="52" applyNumberFormat="1" applyFont="1" applyFill="1" applyBorder="1" applyAlignment="1">
      <alignment horizontal="center" vertical="center" wrapText="1"/>
      <protection/>
    </xf>
    <xf numFmtId="164" fontId="9" fillId="47" borderId="10" xfId="65" applyFont="1" applyFill="1" applyBorder="1" applyAlignment="1" applyProtection="1">
      <alignment horizontal="center" vertical="center" wrapText="1"/>
      <protection/>
    </xf>
    <xf numFmtId="4" fontId="39" fillId="0" borderId="22" xfId="0" applyNumberFormat="1" applyFont="1" applyFill="1" applyBorder="1" applyAlignment="1">
      <alignment horizontal="center" vertical="center" wrapText="1"/>
    </xf>
    <xf numFmtId="0" fontId="9" fillId="48" borderId="26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36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71" fontId="9" fillId="36" borderId="11" xfId="52" applyNumberFormat="1" applyFont="1" applyFill="1" applyBorder="1" applyAlignment="1">
      <alignment horizontal="center" vertical="center"/>
      <protection/>
    </xf>
    <xf numFmtId="164" fontId="9" fillId="36" borderId="10" xfId="65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5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9" fillId="33" borderId="12" xfId="52" applyFont="1" applyFill="1" applyBorder="1" applyAlignment="1">
      <alignment horizontal="center" vertical="center"/>
      <protection/>
    </xf>
    <xf numFmtId="0" fontId="9" fillId="47" borderId="10" xfId="52" applyFont="1" applyFill="1" applyBorder="1" applyAlignment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 wrapText="1"/>
    </xf>
    <xf numFmtId="6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53" applyFont="1" applyFill="1" applyAlignment="1">
      <alignment horizontal="center" vertical="center"/>
      <protection/>
    </xf>
    <xf numFmtId="0" fontId="9" fillId="34" borderId="0" xfId="53" applyFont="1" applyFill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9" fillId="36" borderId="10" xfId="53" applyFont="1" applyFill="1" applyBorder="1" applyAlignment="1">
      <alignment horizontal="center" vertical="center" wrapText="1"/>
      <protection/>
    </xf>
    <xf numFmtId="0" fontId="9" fillId="49" borderId="10" xfId="53" applyFont="1" applyFill="1" applyBorder="1" applyAlignment="1">
      <alignment horizontal="center" vertical="center" wrapText="1"/>
      <protection/>
    </xf>
    <xf numFmtId="166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168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68" fontId="9" fillId="34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9" fillId="47" borderId="11" xfId="52" applyFont="1" applyFill="1" applyBorder="1" applyAlignment="1">
      <alignment horizontal="center" vertical="center" wrapText="1"/>
      <protection/>
    </xf>
    <xf numFmtId="171" fontId="9" fillId="47" borderId="11" xfId="54" applyNumberFormat="1" applyFont="1" applyFill="1" applyBorder="1" applyAlignment="1">
      <alignment horizontal="center" vertical="center" wrapText="1"/>
      <protection/>
    </xf>
    <xf numFmtId="164" fontId="9" fillId="47" borderId="11" xfId="65" applyFont="1" applyFill="1" applyBorder="1" applyAlignment="1" applyProtection="1">
      <alignment horizontal="center" vertical="center"/>
      <protection/>
    </xf>
    <xf numFmtId="171" fontId="9" fillId="47" borderId="11" xfId="52" applyNumberFormat="1" applyFont="1" applyFill="1" applyBorder="1" applyAlignment="1">
      <alignment horizontal="center" vertical="center"/>
      <protection/>
    </xf>
    <xf numFmtId="0" fontId="9" fillId="47" borderId="12" xfId="52" applyFont="1" applyFill="1" applyBorder="1" applyAlignment="1">
      <alignment horizontal="center" vertical="center" wrapText="1"/>
      <protection/>
    </xf>
    <xf numFmtId="164" fontId="9" fillId="47" borderId="10" xfId="65" applyFont="1" applyFill="1" applyBorder="1" applyAlignment="1" applyProtection="1">
      <alignment horizontal="center" vertical="center"/>
      <protection/>
    </xf>
    <xf numFmtId="0" fontId="9" fillId="42" borderId="10" xfId="5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39" fontId="9" fillId="0" borderId="27" xfId="0" applyNumberFormat="1" applyFont="1" applyFill="1" applyBorder="1" applyAlignment="1">
      <alignment horizontal="right" vertical="center" wrapText="1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39" fontId="9" fillId="0" borderId="13" xfId="0" applyNumberFormat="1" applyFont="1" applyFill="1" applyBorder="1" applyAlignment="1">
      <alignment horizontal="right" vertical="center" wrapText="1"/>
    </xf>
    <xf numFmtId="0" fontId="9" fillId="35" borderId="11" xfId="53" applyFont="1" applyFill="1" applyBorder="1" applyAlignment="1">
      <alignment horizontal="center" vertical="center" wrapText="1"/>
      <protection/>
    </xf>
    <xf numFmtId="166" fontId="12" fillId="35" borderId="11" xfId="53" applyNumberFormat="1" applyFont="1" applyFill="1" applyBorder="1" applyAlignment="1">
      <alignment horizontal="center" vertical="center" wrapText="1"/>
      <protection/>
    </xf>
    <xf numFmtId="0" fontId="9" fillId="35" borderId="29" xfId="53" applyFont="1" applyFill="1" applyBorder="1" applyAlignment="1">
      <alignment horizontal="center" vertical="center" wrapText="1"/>
      <protection/>
    </xf>
    <xf numFmtId="0" fontId="39" fillId="0" borderId="22" xfId="53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5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35" fillId="0" borderId="10" xfId="53" applyFont="1" applyBorder="1" applyAlignment="1">
      <alignment horizontal="center" vertical="center" wrapText="1"/>
      <protection/>
    </xf>
    <xf numFmtId="164" fontId="4" fillId="0" borderId="0" xfId="0" applyNumberFormat="1" applyFont="1" applyAlignment="1">
      <alignment wrapText="1"/>
    </xf>
    <xf numFmtId="0" fontId="9" fillId="47" borderId="13" xfId="53" applyNumberFormat="1" applyFont="1" applyFill="1" applyBorder="1" applyAlignment="1">
      <alignment horizontal="center" vertical="center" wrapText="1"/>
      <protection/>
    </xf>
    <xf numFmtId="0" fontId="9" fillId="36" borderId="13" xfId="53" applyNumberFormat="1" applyFont="1" applyFill="1" applyBorder="1" applyAlignment="1">
      <alignment horizontal="center" vertical="center" wrapText="1"/>
      <protection/>
    </xf>
    <xf numFmtId="164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vertical="center"/>
    </xf>
    <xf numFmtId="164" fontId="9" fillId="33" borderId="13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71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171" fontId="9" fillId="0" borderId="11" xfId="52" applyNumberFormat="1" applyFont="1" applyFill="1" applyBorder="1" applyAlignment="1">
      <alignment horizontal="center" vertical="center"/>
      <protection/>
    </xf>
    <xf numFmtId="0" fontId="9" fillId="0" borderId="10" xfId="65" applyNumberFormat="1" applyFont="1" applyFill="1" applyBorder="1" applyAlignment="1" applyProtection="1">
      <alignment horizontal="center" vertical="center"/>
      <protection/>
    </xf>
    <xf numFmtId="164" fontId="9" fillId="0" borderId="10" xfId="65" applyFont="1" applyFill="1" applyBorder="1" applyAlignment="1" applyProtection="1">
      <alignment horizontal="center" vertical="center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164" fontId="10" fillId="36" borderId="10" xfId="54" applyNumberFormat="1" applyFont="1" applyFill="1" applyBorder="1" applyAlignment="1">
      <alignment horizontal="center" vertical="center" wrapText="1"/>
      <protection/>
    </xf>
    <xf numFmtId="164" fontId="9" fillId="36" borderId="10" xfId="52" applyNumberFormat="1" applyFont="1" applyFill="1" applyBorder="1" applyAlignment="1">
      <alignment horizontal="center" vertical="center" wrapText="1"/>
      <protection/>
    </xf>
    <xf numFmtId="164" fontId="9" fillId="36" borderId="10" xfId="65" applyFont="1" applyFill="1" applyBorder="1" applyAlignment="1" applyProtection="1">
      <alignment horizontal="center" vertical="center" wrapText="1"/>
      <protection/>
    </xf>
    <xf numFmtId="164" fontId="9" fillId="33" borderId="10" xfId="65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4" fontId="39" fillId="0" borderId="26" xfId="0" applyNumberFormat="1" applyFont="1" applyFill="1" applyBorder="1" applyAlignment="1">
      <alignment horizontal="center" vertical="center" wrapText="1"/>
    </xf>
    <xf numFmtId="0" fontId="9" fillId="39" borderId="11" xfId="53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47" borderId="11" xfId="53" applyFont="1" applyFill="1" applyBorder="1" applyAlignment="1">
      <alignment horizontal="center" vertical="center" wrapText="1"/>
      <protection/>
    </xf>
    <xf numFmtId="0" fontId="9" fillId="50" borderId="11" xfId="53" applyFont="1" applyFill="1" applyBorder="1" applyAlignment="1">
      <alignment horizontal="center" vertical="center" wrapText="1"/>
      <protection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51" borderId="10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4" borderId="26" xfId="53" applyFont="1" applyFill="1" applyBorder="1" applyAlignment="1">
      <alignment horizontal="center" vertical="center" wrapText="1"/>
      <protection/>
    </xf>
    <xf numFmtId="4" fontId="9" fillId="0" borderId="29" xfId="0" applyNumberFormat="1" applyFont="1" applyFill="1" applyBorder="1" applyAlignment="1">
      <alignment horizontal="center" vertical="center" wrapText="1"/>
    </xf>
    <xf numFmtId="165" fontId="10" fillId="34" borderId="10" xfId="0" applyNumberFormat="1" applyFont="1" applyFill="1" applyBorder="1" applyAlignment="1">
      <alignment horizontal="center" vertical="center" wrapText="1"/>
    </xf>
    <xf numFmtId="0" fontId="12" fillId="35" borderId="13" xfId="53" applyFont="1" applyFill="1" applyBorder="1" applyAlignment="1">
      <alignment horizontal="center" vertical="center" wrapText="1"/>
      <protection/>
    </xf>
    <xf numFmtId="166" fontId="12" fillId="35" borderId="13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0" fontId="12" fillId="35" borderId="10" xfId="53" applyFont="1" applyFill="1" applyBorder="1" applyAlignment="1">
      <alignment horizontal="center" vertical="center" wrapText="1"/>
      <protection/>
    </xf>
    <xf numFmtId="0" fontId="9" fillId="37" borderId="13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164" fontId="9" fillId="0" borderId="10" xfId="52" applyNumberFormat="1" applyFont="1" applyFill="1" applyBorder="1" applyAlignment="1">
      <alignment horizontal="center" vertical="center" wrapText="1"/>
      <protection/>
    </xf>
    <xf numFmtId="0" fontId="42" fillId="0" borderId="3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61" fillId="0" borderId="13" xfId="0" applyFont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165" fontId="9" fillId="0" borderId="2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65" fontId="9" fillId="0" borderId="17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39" fontId="9" fillId="0" borderId="17" xfId="0" applyNumberFormat="1" applyFont="1" applyFill="1" applyBorder="1" applyAlignment="1">
      <alignment vertical="center" wrapText="1"/>
    </xf>
    <xf numFmtId="165" fontId="9" fillId="0" borderId="10" xfId="53" applyNumberFormat="1" applyFont="1" applyFill="1" applyBorder="1" applyAlignment="1">
      <alignment vertical="center" wrapText="1"/>
      <protection/>
    </xf>
    <xf numFmtId="0" fontId="10" fillId="37" borderId="13" xfId="0" applyFont="1" applyFill="1" applyBorder="1" applyAlignment="1">
      <alignment horizontal="center" vertical="center"/>
    </xf>
    <xf numFmtId="0" fontId="9" fillId="34" borderId="13" xfId="53" applyFont="1" applyFill="1" applyBorder="1" applyAlignment="1">
      <alignment horizontal="center" vertical="center" wrapText="1"/>
      <protection/>
    </xf>
    <xf numFmtId="0" fontId="9" fillId="50" borderId="13" xfId="53" applyFont="1" applyFill="1" applyBorder="1" applyAlignment="1">
      <alignment horizontal="center" vertical="center" wrapText="1"/>
      <protection/>
    </xf>
    <xf numFmtId="165" fontId="12" fillId="40" borderId="14" xfId="53" applyNumberFormat="1" applyFont="1" applyFill="1" applyBorder="1" applyAlignment="1">
      <alignment horizontal="center" vertical="center" wrapText="1"/>
      <protection/>
    </xf>
    <xf numFmtId="165" fontId="12" fillId="35" borderId="11" xfId="53" applyNumberFormat="1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0" fontId="9" fillId="39" borderId="13" xfId="5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39" fontId="9" fillId="0" borderId="13" xfId="0" applyNumberFormat="1" applyFont="1" applyBorder="1" applyAlignment="1">
      <alignment horizontal="right" vertical="center" wrapText="1"/>
    </xf>
    <xf numFmtId="2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65" fontId="42" fillId="0" borderId="0" xfId="0" applyNumberFormat="1" applyFont="1" applyAlignment="1">
      <alignment vertical="center"/>
    </xf>
    <xf numFmtId="0" fontId="12" fillId="40" borderId="25" xfId="53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165" fontId="10" fillId="0" borderId="17" xfId="0" applyNumberFormat="1" applyFont="1" applyBorder="1" applyAlignment="1">
      <alignment horizontal="center" vertical="center" wrapText="1"/>
    </xf>
    <xf numFmtId="165" fontId="10" fillId="34" borderId="17" xfId="0" applyNumberFormat="1" applyFont="1" applyFill="1" applyBorder="1" applyAlignment="1">
      <alignment horizontal="center" vertical="center" wrapText="1"/>
    </xf>
    <xf numFmtId="165" fontId="12" fillId="35" borderId="12" xfId="53" applyNumberFormat="1" applyFont="1" applyFill="1" applyBorder="1" applyAlignment="1">
      <alignment horizontal="center" vertical="center" wrapText="1"/>
      <protection/>
    </xf>
    <xf numFmtId="164" fontId="9" fillId="33" borderId="26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5" fontId="12" fillId="35" borderId="16" xfId="53" applyNumberFormat="1" applyFont="1" applyFill="1" applyBorder="1" applyAlignment="1">
      <alignment horizontal="center" vertical="center" wrapText="1"/>
      <protection/>
    </xf>
    <xf numFmtId="0" fontId="39" fillId="34" borderId="31" xfId="0" applyFont="1" applyFill="1" applyBorder="1" applyAlignment="1">
      <alignment horizontal="center" vertical="center" wrapText="1"/>
    </xf>
    <xf numFmtId="166" fontId="9" fillId="52" borderId="13" xfId="53" applyNumberFormat="1" applyFont="1" applyFill="1" applyBorder="1" applyAlignment="1">
      <alignment horizontal="right" vertical="center" wrapText="1"/>
      <protection/>
    </xf>
    <xf numFmtId="0" fontId="9" fillId="33" borderId="13" xfId="53" applyFont="1" applyFill="1" applyBorder="1" applyAlignment="1">
      <alignment horizontal="left" vertical="center" wrapText="1"/>
      <protection/>
    </xf>
    <xf numFmtId="0" fontId="9" fillId="33" borderId="13" xfId="53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7" borderId="14" xfId="0" applyFont="1" applyFill="1" applyBorder="1" applyAlignment="1">
      <alignment horizontal="left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53" applyFont="1" applyFill="1" applyBorder="1" applyAlignment="1">
      <alignment horizontal="center" vertical="center" wrapText="1"/>
      <protection/>
    </xf>
    <xf numFmtId="0" fontId="9" fillId="37" borderId="13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 horizontal="left" vertical="center" wrapText="1"/>
    </xf>
    <xf numFmtId="165" fontId="9" fillId="33" borderId="10" xfId="0" applyNumberFormat="1" applyFont="1" applyFill="1" applyBorder="1" applyAlignment="1">
      <alignment horizontal="right" vertical="center" wrapText="1"/>
    </xf>
    <xf numFmtId="165" fontId="9" fillId="33" borderId="27" xfId="0" applyNumberFormat="1" applyFont="1" applyFill="1" applyBorder="1" applyAlignment="1">
      <alignment horizontal="right" vertical="center" wrapText="1"/>
    </xf>
    <xf numFmtId="165" fontId="9" fillId="37" borderId="14" xfId="0" applyNumberFormat="1" applyFont="1" applyFill="1" applyBorder="1" applyAlignment="1">
      <alignment horizontal="right" vertical="center" wrapText="1"/>
    </xf>
    <xf numFmtId="165" fontId="9" fillId="33" borderId="14" xfId="0" applyNumberFormat="1" applyFont="1" applyFill="1" applyBorder="1" applyAlignment="1">
      <alignment vertical="center" wrapText="1"/>
    </xf>
    <xf numFmtId="165" fontId="9" fillId="37" borderId="13" xfId="0" applyNumberFormat="1" applyFont="1" applyFill="1" applyBorder="1" applyAlignment="1">
      <alignment horizontal="right" vertical="center" wrapText="1"/>
    </xf>
    <xf numFmtId="165" fontId="42" fillId="33" borderId="13" xfId="0" applyNumberFormat="1" applyFont="1" applyFill="1" applyBorder="1" applyAlignment="1">
      <alignment wrapText="1"/>
    </xf>
    <xf numFmtId="165" fontId="42" fillId="33" borderId="13" xfId="0" applyNumberFormat="1" applyFont="1" applyFill="1" applyBorder="1" applyAlignment="1">
      <alignment horizontal="right" vertical="center" wrapText="1"/>
    </xf>
    <xf numFmtId="0" fontId="9" fillId="36" borderId="10" xfId="65" applyNumberFormat="1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12" fillId="0" borderId="32" xfId="53" applyFont="1" applyBorder="1" applyAlignment="1">
      <alignment vertical="center" wrapText="1"/>
      <protection/>
    </xf>
    <xf numFmtId="0" fontId="40" fillId="0" borderId="0" xfId="53" applyFont="1" applyFill="1" applyAlignment="1">
      <alignment vertical="center"/>
      <protection/>
    </xf>
    <xf numFmtId="0" fontId="35" fillId="0" borderId="16" xfId="0" applyFont="1" applyBorder="1" applyAlignment="1">
      <alignment vertical="center"/>
    </xf>
    <xf numFmtId="0" fontId="9" fillId="0" borderId="0" xfId="53" applyFont="1" applyAlignment="1">
      <alignment wrapText="1"/>
      <protection/>
    </xf>
    <xf numFmtId="0" fontId="3" fillId="0" borderId="0" xfId="0" applyFont="1" applyAlignment="1">
      <alignment wrapText="1"/>
    </xf>
    <xf numFmtId="0" fontId="9" fillId="0" borderId="0" xfId="53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9" fillId="45" borderId="13" xfId="53" applyFont="1" applyFill="1" applyBorder="1" applyAlignment="1">
      <alignment horizontal="center" vertical="center" wrapText="1"/>
      <protection/>
    </xf>
    <xf numFmtId="0" fontId="12" fillId="45" borderId="13" xfId="53" applyFont="1" applyFill="1" applyBorder="1" applyAlignment="1">
      <alignment horizontal="center" vertical="center" wrapText="1"/>
      <protection/>
    </xf>
    <xf numFmtId="0" fontId="9" fillId="45" borderId="13" xfId="53" applyFont="1" applyFill="1" applyBorder="1" applyAlignment="1">
      <alignment vertical="center" wrapText="1"/>
      <protection/>
    </xf>
    <xf numFmtId="177" fontId="12" fillId="45" borderId="13" xfId="5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65" fontId="9" fillId="33" borderId="17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165" fontId="9" fillId="33" borderId="17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9" fillId="33" borderId="33" xfId="53" applyFont="1" applyFill="1" applyBorder="1" applyAlignment="1">
      <alignment horizontal="center" vertical="center" wrapText="1"/>
      <protection/>
    </xf>
    <xf numFmtId="0" fontId="10" fillId="34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32" xfId="53" applyFont="1" applyBorder="1" applyAlignment="1">
      <alignment horizontal="center" vertical="center" wrapText="1"/>
      <protection/>
    </xf>
    <xf numFmtId="0" fontId="12" fillId="40" borderId="13" xfId="53" applyFont="1" applyFill="1" applyBorder="1" applyAlignment="1">
      <alignment horizontal="center" vertical="center" wrapText="1"/>
      <protection/>
    </xf>
    <xf numFmtId="0" fontId="12" fillId="40" borderId="14" xfId="53" applyFont="1" applyFill="1" applyBorder="1" applyAlignment="1">
      <alignment horizontal="center" vertical="center" wrapText="1"/>
      <protection/>
    </xf>
    <xf numFmtId="0" fontId="12" fillId="40" borderId="10" xfId="53" applyFont="1" applyFill="1" applyBorder="1" applyAlignment="1">
      <alignment horizontal="center" vertical="center" wrapText="1"/>
      <protection/>
    </xf>
    <xf numFmtId="165" fontId="12" fillId="35" borderId="22" xfId="53" applyNumberFormat="1" applyFont="1" applyFill="1" applyBorder="1" applyAlignment="1">
      <alignment horizontal="center" vertical="center" wrapText="1"/>
      <protection/>
    </xf>
    <xf numFmtId="0" fontId="12" fillId="42" borderId="13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66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3" xfId="53" applyNumberFormat="1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168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168" fontId="9" fillId="33" borderId="31" xfId="53" applyNumberFormat="1" applyFont="1" applyFill="1" applyBorder="1" applyAlignment="1">
      <alignment horizontal="center" vertical="center" wrapText="1"/>
      <protection/>
    </xf>
    <xf numFmtId="168" fontId="9" fillId="33" borderId="13" xfId="53" applyNumberFormat="1" applyFont="1" applyFill="1" applyBorder="1" applyAlignment="1">
      <alignment horizontal="center" vertical="center" wrapText="1"/>
      <protection/>
    </xf>
    <xf numFmtId="0" fontId="9" fillId="36" borderId="13" xfId="53" applyFont="1" applyFill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4" xfId="53" applyFont="1" applyBorder="1" applyAlignment="1">
      <alignment horizontal="center" vertical="center"/>
      <protection/>
    </xf>
    <xf numFmtId="0" fontId="9" fillId="33" borderId="13" xfId="53" applyFont="1" applyFill="1" applyBorder="1" applyAlignment="1">
      <alignment horizontal="center" vertical="center"/>
      <protection/>
    </xf>
    <xf numFmtId="0" fontId="9" fillId="36" borderId="17" xfId="53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168" fontId="9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0" borderId="13" xfId="0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>
      <alignment vertical="center" wrapText="1"/>
    </xf>
    <xf numFmtId="165" fontId="10" fillId="0" borderId="34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39" fillId="0" borderId="31" xfId="0" applyFont="1" applyFill="1" applyBorder="1" applyAlignment="1">
      <alignment vertical="center" wrapText="1"/>
    </xf>
    <xf numFmtId="0" fontId="9" fillId="53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>
      <alignment/>
      <protection/>
    </xf>
    <xf numFmtId="0" fontId="39" fillId="0" borderId="13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53" borderId="11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/>
    </xf>
    <xf numFmtId="0" fontId="9" fillId="54" borderId="11" xfId="53" applyFont="1" applyFill="1" applyBorder="1" applyAlignment="1">
      <alignment horizontal="center" vertical="center" wrapText="1"/>
      <protection/>
    </xf>
    <xf numFmtId="0" fontId="9" fillId="55" borderId="11" xfId="53" applyFont="1" applyFill="1" applyBorder="1" applyAlignment="1">
      <alignment horizontal="center" vertical="center" wrapText="1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9" fillId="38" borderId="11" xfId="53" applyFont="1" applyFill="1" applyBorder="1" applyAlignment="1">
      <alignment horizontal="center" vertical="center"/>
      <protection/>
    </xf>
    <xf numFmtId="165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0" fillId="0" borderId="34" xfId="0" applyNumberFormat="1" applyFont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 wrapText="1"/>
    </xf>
    <xf numFmtId="166" fontId="35" fillId="42" borderId="13" xfId="0" applyNumberFormat="1" applyFont="1" applyFill="1" applyBorder="1" applyAlignment="1">
      <alignment horizontal="center" vertical="center" wrapText="1"/>
    </xf>
    <xf numFmtId="0" fontId="12" fillId="40" borderId="13" xfId="53" applyFont="1" applyFill="1" applyBorder="1" applyAlignment="1">
      <alignment horizontal="center" vertical="center" wrapText="1"/>
      <protection/>
    </xf>
    <xf numFmtId="0" fontId="12" fillId="40" borderId="25" xfId="53" applyFont="1" applyFill="1" applyBorder="1" applyAlignment="1">
      <alignment horizontal="center" vertical="center" wrapText="1"/>
      <protection/>
    </xf>
    <xf numFmtId="0" fontId="12" fillId="40" borderId="28" xfId="53" applyFont="1" applyFill="1" applyBorder="1" applyAlignment="1">
      <alignment horizontal="center" vertical="center" wrapText="1"/>
      <protection/>
    </xf>
    <xf numFmtId="0" fontId="12" fillId="40" borderId="24" xfId="53" applyFont="1" applyFill="1" applyBorder="1" applyAlignment="1">
      <alignment horizontal="center" vertical="center" wrapText="1"/>
      <protection/>
    </xf>
    <xf numFmtId="165" fontId="12" fillId="35" borderId="22" xfId="53" applyNumberFormat="1" applyFont="1" applyFill="1" applyBorder="1" applyAlignment="1">
      <alignment horizontal="center" vertical="center" wrapText="1"/>
      <protection/>
    </xf>
    <xf numFmtId="165" fontId="12" fillId="35" borderId="26" xfId="53" applyNumberFormat="1" applyFont="1" applyFill="1" applyBorder="1" applyAlignment="1">
      <alignment horizontal="center" vertical="center" wrapText="1"/>
      <protection/>
    </xf>
    <xf numFmtId="0" fontId="12" fillId="40" borderId="10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horizontal="center" vertical="center" wrapText="1"/>
      <protection/>
    </xf>
    <xf numFmtId="0" fontId="12" fillId="41" borderId="34" xfId="53" applyFont="1" applyFill="1" applyBorder="1" applyAlignment="1">
      <alignment horizontal="center" vertical="center" wrapText="1"/>
      <protection/>
    </xf>
    <xf numFmtId="0" fontId="12" fillId="41" borderId="35" xfId="53" applyFont="1" applyFill="1" applyBorder="1" applyAlignment="1">
      <alignment horizontal="center" vertical="center" wrapText="1"/>
      <protection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2" fillId="42" borderId="13" xfId="53" applyFont="1" applyFill="1" applyBorder="1" applyAlignment="1">
      <alignment horizontal="center" vertical="center" wrapText="1"/>
      <protection/>
    </xf>
    <xf numFmtId="0" fontId="9" fillId="33" borderId="34" xfId="53" applyFont="1" applyFill="1" applyBorder="1" applyAlignment="1">
      <alignment horizontal="center" vertical="center" wrapText="1"/>
      <protection/>
    </xf>
    <xf numFmtId="0" fontId="9" fillId="33" borderId="35" xfId="53" applyFont="1" applyFill="1" applyBorder="1" applyAlignment="1">
      <alignment horizontal="center" vertical="center" wrapText="1"/>
      <protection/>
    </xf>
    <xf numFmtId="0" fontId="9" fillId="33" borderId="31" xfId="53" applyFont="1" applyFill="1" applyBorder="1" applyAlignment="1">
      <alignment horizontal="center" vertical="center" wrapText="1"/>
      <protection/>
    </xf>
    <xf numFmtId="0" fontId="12" fillId="0" borderId="38" xfId="53" applyFont="1" applyFill="1" applyBorder="1" applyAlignment="1">
      <alignment horizontal="center" vertical="center" wrapText="1"/>
      <protection/>
    </xf>
    <xf numFmtId="0" fontId="12" fillId="0" borderId="39" xfId="53" applyFont="1" applyFill="1" applyBorder="1" applyAlignment="1">
      <alignment horizontal="center" vertical="center" wrapText="1"/>
      <protection/>
    </xf>
    <xf numFmtId="165" fontId="12" fillId="0" borderId="39" xfId="53" applyNumberFormat="1" applyFont="1" applyFill="1" applyBorder="1" applyAlignment="1">
      <alignment horizontal="center" vertical="center" wrapText="1"/>
      <protection/>
    </xf>
    <xf numFmtId="0" fontId="12" fillId="39" borderId="39" xfId="53" applyFont="1" applyFill="1" applyBorder="1" applyAlignment="1">
      <alignment horizontal="center" vertical="center" wrapText="1"/>
      <protection/>
    </xf>
    <xf numFmtId="0" fontId="12" fillId="39" borderId="40" xfId="53" applyFont="1" applyFill="1" applyBorder="1" applyAlignment="1">
      <alignment horizontal="center" vertical="center" wrapText="1"/>
      <protection/>
    </xf>
    <xf numFmtId="166" fontId="12" fillId="35" borderId="36" xfId="53" applyNumberFormat="1" applyFont="1" applyFill="1" applyBorder="1" applyAlignment="1">
      <alignment horizontal="center" vertical="center" wrapText="1"/>
      <protection/>
    </xf>
    <xf numFmtId="166" fontId="12" fillId="35" borderId="41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2" fillId="35" borderId="11" xfId="53" applyFont="1" applyFill="1" applyBorder="1" applyAlignment="1">
      <alignment horizontal="center" vertical="center" wrapText="1"/>
      <protection/>
    </xf>
    <xf numFmtId="0" fontId="12" fillId="40" borderId="14" xfId="53" applyFont="1" applyFill="1" applyBorder="1" applyAlignment="1">
      <alignment horizontal="center" vertical="center" wrapText="1"/>
      <protection/>
    </xf>
    <xf numFmtId="165" fontId="12" fillId="0" borderId="11" xfId="53" applyNumberFormat="1" applyFont="1" applyFill="1" applyBorder="1" applyAlignment="1">
      <alignment horizontal="center" vertical="center" wrapText="1"/>
      <protection/>
    </xf>
    <xf numFmtId="165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12" fillId="0" borderId="32" xfId="53" applyFont="1" applyFill="1" applyBorder="1" applyAlignment="1">
      <alignment horizontal="center" vertical="center" wrapText="1"/>
      <protection/>
    </xf>
    <xf numFmtId="0" fontId="40" fillId="0" borderId="0" xfId="53" applyFont="1" applyFill="1" applyBorder="1" applyAlignment="1">
      <alignment horizontal="left" vertical="center" wrapText="1"/>
      <protection/>
    </xf>
    <xf numFmtId="0" fontId="17" fillId="41" borderId="42" xfId="53" applyFont="1" applyFill="1" applyBorder="1" applyAlignment="1">
      <alignment horizontal="left" vertical="center" wrapText="1"/>
      <protection/>
    </xf>
    <xf numFmtId="0" fontId="62" fillId="41" borderId="43" xfId="53" applyFont="1" applyFill="1" applyBorder="1" applyAlignment="1">
      <alignment horizontal="left" vertical="center" wrapText="1"/>
      <protection/>
    </xf>
    <xf numFmtId="0" fontId="62" fillId="41" borderId="43" xfId="53" applyFont="1" applyFill="1" applyBorder="1" applyAlignment="1">
      <alignment horizontal="left" vertical="center" wrapText="1"/>
      <protection/>
    </xf>
    <xf numFmtId="0" fontId="62" fillId="41" borderId="42" xfId="53" applyFont="1" applyFill="1" applyBorder="1" applyAlignment="1">
      <alignment horizontal="left" vertical="center" wrapText="1"/>
      <protection/>
    </xf>
    <xf numFmtId="0" fontId="17" fillId="40" borderId="44" xfId="53" applyFont="1" applyFill="1" applyBorder="1" applyAlignment="1">
      <alignment horizontal="left" vertical="center" wrapText="1"/>
      <protection/>
    </xf>
    <xf numFmtId="0" fontId="62" fillId="41" borderId="13" xfId="53" applyFont="1" applyFill="1" applyBorder="1" applyAlignment="1">
      <alignment horizontal="left" vertical="center" wrapText="1"/>
      <protection/>
    </xf>
    <xf numFmtId="0" fontId="63" fillId="41" borderId="43" xfId="53" applyFont="1" applyFill="1" applyBorder="1" applyAlignment="1">
      <alignment horizontal="left" vertical="center" wrapText="1"/>
      <protection/>
    </xf>
    <xf numFmtId="0" fontId="17" fillId="41" borderId="13" xfId="53" applyFont="1" applyFill="1" applyBorder="1" applyAlignment="1">
      <alignment horizontal="left" vertical="center" wrapText="1"/>
      <protection/>
    </xf>
    <xf numFmtId="0" fontId="40" fillId="0" borderId="45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35" fillId="42" borderId="34" xfId="0" applyFont="1" applyFill="1" applyBorder="1" applyAlignment="1">
      <alignment horizontal="center" vertical="center" wrapText="1"/>
    </xf>
    <xf numFmtId="0" fontId="35" fillId="42" borderId="35" xfId="0" applyFont="1" applyFill="1" applyBorder="1" applyAlignment="1">
      <alignment horizontal="center" vertical="center" wrapText="1"/>
    </xf>
    <xf numFmtId="0" fontId="35" fillId="42" borderId="31" xfId="0" applyFont="1" applyFill="1" applyBorder="1" applyAlignment="1">
      <alignment horizontal="center" vertical="center" wrapText="1"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42" borderId="12" xfId="52" applyFont="1" applyFill="1" applyBorder="1" applyAlignment="1">
      <alignment horizontal="left" vertical="center"/>
      <protection/>
    </xf>
    <xf numFmtId="0" fontId="12" fillId="42" borderId="15" xfId="52" applyFont="1" applyFill="1" applyBorder="1" applyAlignment="1">
      <alignment horizontal="left" vertical="center"/>
      <protection/>
    </xf>
    <xf numFmtId="0" fontId="12" fillId="42" borderId="17" xfId="52" applyFont="1" applyFill="1" applyBorder="1" applyAlignment="1">
      <alignment horizontal="left" vertical="center"/>
      <protection/>
    </xf>
    <xf numFmtId="0" fontId="40" fillId="0" borderId="16" xfId="53" applyFont="1" applyFill="1" applyBorder="1" applyAlignment="1">
      <alignment horizontal="left" vertical="center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164" fontId="9" fillId="0" borderId="10" xfId="52" applyNumberFormat="1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40" fillId="0" borderId="16" xfId="53" applyFont="1" applyFill="1" applyBorder="1" applyAlignment="1">
      <alignment horizontal="center" vertical="center"/>
      <protection/>
    </xf>
    <xf numFmtId="0" fontId="12" fillId="49" borderId="1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70" zoomScaleNormal="80" zoomScaleSheetLayoutView="70" zoomScalePageLayoutView="60" workbookViewId="0" topLeftCell="A1">
      <selection activeCell="C16" sqref="C16"/>
    </sheetView>
  </sheetViews>
  <sheetFormatPr defaultColWidth="8.796875" defaultRowHeight="14.25"/>
  <cols>
    <col min="1" max="1" width="4.59765625" style="1" customWidth="1"/>
    <col min="2" max="2" width="48.8984375" style="1" customWidth="1"/>
    <col min="3" max="3" width="43.69921875" style="1" customWidth="1"/>
    <col min="4" max="4" width="32.3984375" style="332" customWidth="1"/>
    <col min="5" max="5" width="21.8984375" style="1" customWidth="1"/>
    <col min="6" max="6" width="22.8984375" style="1" customWidth="1"/>
    <col min="7" max="7" width="13.69921875" style="330" customWidth="1"/>
    <col min="8" max="8" width="16.5" style="1" customWidth="1"/>
    <col min="9" max="9" width="19.3984375" style="1" customWidth="1"/>
    <col min="10" max="16384" width="9" style="1" customWidth="1"/>
  </cols>
  <sheetData>
    <row r="1" spans="1:9" ht="30" customHeight="1">
      <c r="A1" s="11"/>
      <c r="B1" s="327" t="s">
        <v>0</v>
      </c>
      <c r="C1" s="11"/>
      <c r="D1" s="331"/>
      <c r="E1" s="11"/>
      <c r="F1" s="11"/>
      <c r="G1" s="329"/>
      <c r="H1" s="11"/>
      <c r="I1" s="11"/>
    </row>
    <row r="2" spans="1:9" s="3" customFormat="1" ht="64.5" customHeight="1">
      <c r="A2" s="403" t="s">
        <v>1</v>
      </c>
      <c r="B2" s="400" t="s">
        <v>364</v>
      </c>
      <c r="C2" s="400" t="s">
        <v>2</v>
      </c>
      <c r="D2" s="401" t="s">
        <v>3</v>
      </c>
      <c r="E2" s="400" t="s">
        <v>4</v>
      </c>
      <c r="F2" s="400" t="s">
        <v>557</v>
      </c>
      <c r="G2" s="400" t="s">
        <v>629</v>
      </c>
      <c r="H2" s="400"/>
      <c r="I2" s="400" t="s">
        <v>372</v>
      </c>
    </row>
    <row r="3" spans="1:9" s="3" customFormat="1" ht="44.25" customHeight="1">
      <c r="A3" s="403"/>
      <c r="B3" s="401"/>
      <c r="C3" s="401"/>
      <c r="D3" s="402"/>
      <c r="E3" s="401"/>
      <c r="F3" s="401"/>
      <c r="G3" s="285" t="s">
        <v>5</v>
      </c>
      <c r="H3" s="285" t="s">
        <v>6</v>
      </c>
      <c r="I3" s="401"/>
    </row>
    <row r="4" spans="1:9" s="7" customFormat="1" ht="42" customHeight="1">
      <c r="A4" s="231">
        <v>1</v>
      </c>
      <c r="B4" s="231" t="s">
        <v>365</v>
      </c>
      <c r="C4" s="231" t="s">
        <v>366</v>
      </c>
      <c r="D4" s="247" t="s">
        <v>371</v>
      </c>
      <c r="E4" s="60">
        <v>910866548</v>
      </c>
      <c r="F4" s="60" t="s">
        <v>367</v>
      </c>
      <c r="G4" s="29"/>
      <c r="H4" s="29"/>
      <c r="I4" s="29"/>
    </row>
    <row r="5" spans="1:9" s="25" customFormat="1" ht="42" customHeight="1">
      <c r="A5" s="177">
        <v>2</v>
      </c>
      <c r="B5" s="177" t="s">
        <v>692</v>
      </c>
      <c r="C5" s="231" t="s">
        <v>366</v>
      </c>
      <c r="D5" s="247" t="s">
        <v>371</v>
      </c>
      <c r="E5" s="60" t="s">
        <v>369</v>
      </c>
      <c r="F5" s="60" t="s">
        <v>368</v>
      </c>
      <c r="G5" s="30"/>
      <c r="H5" s="30">
        <v>42</v>
      </c>
      <c r="I5" s="30"/>
    </row>
    <row r="6" spans="1:9" s="25" customFormat="1" ht="42" customHeight="1">
      <c r="A6" s="231">
        <v>3</v>
      </c>
      <c r="B6" s="177" t="s">
        <v>257</v>
      </c>
      <c r="C6" s="30" t="s">
        <v>258</v>
      </c>
      <c r="D6" s="247" t="s">
        <v>371</v>
      </c>
      <c r="E6" s="30">
        <v>341337089</v>
      </c>
      <c r="F6" s="30">
        <v>4660417665</v>
      </c>
      <c r="G6" s="30">
        <v>60</v>
      </c>
      <c r="H6" s="30">
        <v>15</v>
      </c>
      <c r="I6" s="30">
        <v>504</v>
      </c>
    </row>
    <row r="7" spans="1:9" s="27" customFormat="1" ht="42" customHeight="1">
      <c r="A7" s="177">
        <v>4</v>
      </c>
      <c r="B7" s="26" t="s">
        <v>292</v>
      </c>
      <c r="C7" s="26" t="s">
        <v>558</v>
      </c>
      <c r="D7" s="247" t="s">
        <v>371</v>
      </c>
      <c r="E7" s="26">
        <v>340152726</v>
      </c>
      <c r="F7" s="26" t="s">
        <v>293</v>
      </c>
      <c r="G7" s="26">
        <v>0</v>
      </c>
      <c r="H7" s="26">
        <v>3</v>
      </c>
      <c r="I7" s="26">
        <v>0</v>
      </c>
    </row>
    <row r="8" spans="1:9" s="28" customFormat="1" ht="42" customHeight="1">
      <c r="A8" s="231">
        <v>5</v>
      </c>
      <c r="B8" s="26" t="s">
        <v>304</v>
      </c>
      <c r="C8" s="26" t="s">
        <v>370</v>
      </c>
      <c r="D8" s="247" t="s">
        <v>371</v>
      </c>
      <c r="E8" s="26">
        <v>54246800020</v>
      </c>
      <c r="F8" s="26" t="s">
        <v>306</v>
      </c>
      <c r="G8" s="26"/>
      <c r="H8" s="26">
        <v>15</v>
      </c>
      <c r="I8" s="26"/>
    </row>
    <row r="9" spans="1:9" s="27" customFormat="1" ht="42" customHeight="1">
      <c r="A9" s="177">
        <v>6</v>
      </c>
      <c r="B9" s="26" t="s">
        <v>321</v>
      </c>
      <c r="C9" s="26" t="s">
        <v>566</v>
      </c>
      <c r="D9" s="247" t="s">
        <v>371</v>
      </c>
      <c r="E9" s="26">
        <v>910005355</v>
      </c>
      <c r="F9" s="26" t="s">
        <v>323</v>
      </c>
      <c r="G9" s="26">
        <v>7</v>
      </c>
      <c r="H9" s="26">
        <v>7</v>
      </c>
      <c r="I9" s="26">
        <v>69</v>
      </c>
    </row>
    <row r="10" spans="1:9" s="25" customFormat="1" ht="42" customHeight="1">
      <c r="A10" s="231">
        <v>7</v>
      </c>
      <c r="B10" s="177" t="s">
        <v>332</v>
      </c>
      <c r="C10" s="30" t="s">
        <v>398</v>
      </c>
      <c r="D10" s="247" t="s">
        <v>371</v>
      </c>
      <c r="E10" s="30" t="s">
        <v>406</v>
      </c>
      <c r="F10" s="30" t="s">
        <v>399</v>
      </c>
      <c r="G10" s="30">
        <v>15</v>
      </c>
      <c r="H10" s="30">
        <v>3</v>
      </c>
      <c r="I10" s="30">
        <v>66</v>
      </c>
    </row>
    <row r="11" spans="1:9" s="25" customFormat="1" ht="42" customHeight="1">
      <c r="A11" s="177">
        <v>8</v>
      </c>
      <c r="B11" s="177" t="s">
        <v>347</v>
      </c>
      <c r="C11" s="26" t="s">
        <v>397</v>
      </c>
      <c r="D11" s="247" t="s">
        <v>371</v>
      </c>
      <c r="E11" s="30" t="s">
        <v>405</v>
      </c>
      <c r="F11" s="178" t="s">
        <v>499</v>
      </c>
      <c r="G11" s="26">
        <v>18</v>
      </c>
      <c r="H11" s="26">
        <v>6</v>
      </c>
      <c r="I11" s="26">
        <v>110</v>
      </c>
    </row>
    <row r="12" spans="1:9" s="25" customFormat="1" ht="42" customHeight="1">
      <c r="A12" s="231">
        <v>9</v>
      </c>
      <c r="B12" s="177" t="s">
        <v>583</v>
      </c>
      <c r="C12" s="26" t="s">
        <v>584</v>
      </c>
      <c r="D12" s="247" t="s">
        <v>371</v>
      </c>
      <c r="E12" s="264"/>
      <c r="F12" s="264"/>
      <c r="G12" s="26"/>
      <c r="H12" s="26"/>
      <c r="I12" s="26"/>
    </row>
    <row r="13" spans="1:9" s="25" customFormat="1" ht="42" customHeight="1">
      <c r="A13" s="177">
        <v>10</v>
      </c>
      <c r="B13" s="113" t="s">
        <v>27</v>
      </c>
      <c r="C13" s="231" t="s">
        <v>602</v>
      </c>
      <c r="D13" s="247" t="s">
        <v>371</v>
      </c>
      <c r="E13" s="264">
        <v>340128372</v>
      </c>
      <c r="F13" s="264" t="s">
        <v>603</v>
      </c>
      <c r="G13" s="26"/>
      <c r="H13" s="26"/>
      <c r="I13" s="26"/>
    </row>
    <row r="14" spans="1:9" s="25" customFormat="1" ht="42" customHeight="1">
      <c r="A14" s="231">
        <v>11</v>
      </c>
      <c r="B14" s="286" t="s">
        <v>488</v>
      </c>
      <c r="C14" s="231" t="s">
        <v>388</v>
      </c>
      <c r="D14" s="247" t="s">
        <v>371</v>
      </c>
      <c r="E14" s="264">
        <v>340251138</v>
      </c>
      <c r="F14" s="264"/>
      <c r="G14" s="26"/>
      <c r="H14" s="26"/>
      <c r="I14" s="26"/>
    </row>
    <row r="15" spans="1:9" s="25" customFormat="1" ht="42" customHeight="1">
      <c r="A15" s="177">
        <v>12</v>
      </c>
      <c r="B15" s="286" t="s">
        <v>489</v>
      </c>
      <c r="C15" s="231" t="s">
        <v>606</v>
      </c>
      <c r="D15" s="247" t="s">
        <v>371</v>
      </c>
      <c r="E15" s="264">
        <v>340348990</v>
      </c>
      <c r="F15" s="264"/>
      <c r="G15" s="26"/>
      <c r="H15" s="26"/>
      <c r="I15" s="26"/>
    </row>
    <row r="16" spans="1:9" s="25" customFormat="1" ht="42" customHeight="1">
      <c r="A16" s="231">
        <v>13</v>
      </c>
      <c r="B16" s="286" t="s">
        <v>35</v>
      </c>
      <c r="C16" s="231" t="s">
        <v>389</v>
      </c>
      <c r="D16" s="247" t="s">
        <v>371</v>
      </c>
      <c r="E16" s="264">
        <v>340349050</v>
      </c>
      <c r="F16" s="264"/>
      <c r="G16" s="26"/>
      <c r="H16" s="26"/>
      <c r="I16" s="26"/>
    </row>
    <row r="17" spans="1:9" s="25" customFormat="1" ht="42" customHeight="1">
      <c r="A17" s="177">
        <v>14</v>
      </c>
      <c r="B17" s="286" t="s">
        <v>14</v>
      </c>
      <c r="C17" s="231" t="s">
        <v>384</v>
      </c>
      <c r="D17" s="247" t="s">
        <v>371</v>
      </c>
      <c r="E17" s="264">
        <v>340349021</v>
      </c>
      <c r="F17" s="264"/>
      <c r="G17" s="26"/>
      <c r="H17" s="26"/>
      <c r="I17" s="26"/>
    </row>
    <row r="18" spans="1:9" s="25" customFormat="1" ht="42" customHeight="1">
      <c r="A18" s="231">
        <v>15</v>
      </c>
      <c r="B18" s="286" t="s">
        <v>490</v>
      </c>
      <c r="C18" s="231" t="s">
        <v>607</v>
      </c>
      <c r="D18" s="247" t="s">
        <v>371</v>
      </c>
      <c r="E18" s="264">
        <v>340349015</v>
      </c>
      <c r="F18" s="264"/>
      <c r="G18" s="26"/>
      <c r="H18" s="26"/>
      <c r="I18" s="26"/>
    </row>
    <row r="19" spans="1:9" s="25" customFormat="1" ht="42" customHeight="1">
      <c r="A19" s="177">
        <v>16</v>
      </c>
      <c r="B19" s="170" t="s">
        <v>22</v>
      </c>
      <c r="C19" s="231" t="s">
        <v>392</v>
      </c>
      <c r="D19" s="247" t="s">
        <v>371</v>
      </c>
      <c r="E19" s="264">
        <v>340251204</v>
      </c>
      <c r="F19" s="264"/>
      <c r="G19" s="26"/>
      <c r="H19" s="26"/>
      <c r="I19" s="26"/>
    </row>
    <row r="20" spans="1:9" s="25" customFormat="1" ht="42" customHeight="1">
      <c r="A20" s="231">
        <v>17</v>
      </c>
      <c r="B20" s="171" t="s">
        <v>491</v>
      </c>
      <c r="C20" s="231" t="s">
        <v>608</v>
      </c>
      <c r="D20" s="247" t="s">
        <v>371</v>
      </c>
      <c r="E20" s="264">
        <v>340349009</v>
      </c>
      <c r="F20" s="264" t="s">
        <v>604</v>
      </c>
      <c r="G20" s="26"/>
      <c r="H20" s="26"/>
      <c r="I20" s="26"/>
    </row>
    <row r="21" spans="1:9" s="25" customFormat="1" ht="42" customHeight="1">
      <c r="A21" s="177">
        <v>18</v>
      </c>
      <c r="B21" s="171" t="s">
        <v>492</v>
      </c>
      <c r="C21" s="231" t="s">
        <v>609</v>
      </c>
      <c r="D21" s="247" t="s">
        <v>371</v>
      </c>
      <c r="E21" s="264">
        <v>911249220</v>
      </c>
      <c r="F21" s="264" t="s">
        <v>605</v>
      </c>
      <c r="G21" s="26"/>
      <c r="H21" s="26"/>
      <c r="I21" s="26"/>
    </row>
  </sheetData>
  <sheetProtection selectLockedCells="1" selectUnlockedCells="1"/>
  <mergeCells count="8">
    <mergeCell ref="I2:I3"/>
    <mergeCell ref="F2:F3"/>
    <mergeCell ref="D2:D3"/>
    <mergeCell ref="G2:H2"/>
    <mergeCell ref="A2:A3"/>
    <mergeCell ref="B2:B3"/>
    <mergeCell ref="C2:C3"/>
    <mergeCell ref="E2:E3"/>
  </mergeCells>
  <printOptions/>
  <pageMargins left="0.3013888888888889" right="0.23333333333333334" top="0.3325" bottom="0.16527777777777777" header="0.5118055555555555" footer="0.511805555555555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68"/>
  <sheetViews>
    <sheetView view="pageBreakPreview" zoomScale="70" zoomScaleNormal="70" zoomScaleSheetLayoutView="70" zoomScalePageLayoutView="70" workbookViewId="0" topLeftCell="A1">
      <selection activeCell="H111" sqref="H111:I111"/>
    </sheetView>
  </sheetViews>
  <sheetFormatPr defaultColWidth="8.796875" defaultRowHeight="14.25"/>
  <cols>
    <col min="1" max="1" width="5.3984375" style="36" customWidth="1"/>
    <col min="2" max="2" width="26.3984375" style="36" customWidth="1"/>
    <col min="3" max="5" width="15.5" style="36" customWidth="1"/>
    <col min="6" max="6" width="11.59765625" style="36" customWidth="1"/>
    <col min="7" max="7" width="19" style="36" customWidth="1"/>
    <col min="8" max="8" width="17.19921875" style="63" customWidth="1"/>
    <col min="9" max="9" width="15.69921875" style="63" customWidth="1"/>
    <col min="10" max="10" width="32.59765625" style="36" customWidth="1"/>
    <col min="11" max="11" width="23.19921875" style="36" customWidth="1"/>
    <col min="12" max="12" width="4.8984375" style="36" customWidth="1"/>
    <col min="13" max="13" width="15.59765625" style="36" customWidth="1"/>
    <col min="14" max="15" width="16.8984375" style="36" customWidth="1"/>
    <col min="16" max="16" width="16" style="36" customWidth="1"/>
    <col min="17" max="17" width="18" style="36" customWidth="1"/>
    <col min="18" max="18" width="17.59765625" style="36" customWidth="1"/>
    <col min="19" max="19" width="16.69921875" style="36" customWidth="1"/>
    <col min="20" max="20" width="20.19921875" style="36" customWidth="1"/>
    <col min="21" max="21" width="21.5" style="36" customWidth="1"/>
    <col min="22" max="22" width="28.59765625" style="36" customWidth="1"/>
  </cols>
  <sheetData>
    <row r="2" spans="1:22" ht="30" customHeight="1" thickBot="1">
      <c r="A2" s="432" t="s">
        <v>7</v>
      </c>
      <c r="B2" s="432"/>
      <c r="C2" s="432"/>
      <c r="D2" s="432"/>
      <c r="E2" s="346"/>
      <c r="F2" s="326"/>
      <c r="G2" s="326"/>
      <c r="H2" s="326"/>
      <c r="I2" s="326"/>
      <c r="J2" s="32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4" customFormat="1" ht="15" customHeight="1" thickBot="1">
      <c r="A3" s="416" t="s">
        <v>8</v>
      </c>
      <c r="B3" s="417" t="s">
        <v>659</v>
      </c>
      <c r="C3" s="417" t="s">
        <v>256</v>
      </c>
      <c r="D3" s="417" t="s">
        <v>660</v>
      </c>
      <c r="E3" s="417" t="s">
        <v>9</v>
      </c>
      <c r="F3" s="417" t="s">
        <v>10</v>
      </c>
      <c r="G3" s="417" t="s">
        <v>661</v>
      </c>
      <c r="H3" s="418" t="s">
        <v>11</v>
      </c>
      <c r="I3" s="418" t="s">
        <v>617</v>
      </c>
      <c r="J3" s="417" t="s">
        <v>662</v>
      </c>
      <c r="K3" s="417" t="s">
        <v>663</v>
      </c>
      <c r="L3" s="419" t="s">
        <v>1</v>
      </c>
      <c r="M3" s="419" t="s">
        <v>664</v>
      </c>
      <c r="N3" s="419" t="s">
        <v>665</v>
      </c>
      <c r="O3" s="420" t="s">
        <v>666</v>
      </c>
      <c r="P3" s="419" t="s">
        <v>12</v>
      </c>
      <c r="Q3" s="419" t="s">
        <v>667</v>
      </c>
      <c r="R3" s="419" t="s">
        <v>668</v>
      </c>
      <c r="S3" s="419" t="s">
        <v>669</v>
      </c>
      <c r="T3" s="420" t="s">
        <v>13</v>
      </c>
      <c r="U3" s="420"/>
      <c r="V3" s="420"/>
    </row>
    <row r="4" spans="1:22" s="4" customFormat="1" ht="102.75" customHeight="1">
      <c r="A4" s="416"/>
      <c r="B4" s="417"/>
      <c r="C4" s="417"/>
      <c r="D4" s="417"/>
      <c r="E4" s="417"/>
      <c r="F4" s="417"/>
      <c r="G4" s="417"/>
      <c r="H4" s="418"/>
      <c r="I4" s="426"/>
      <c r="J4" s="417"/>
      <c r="K4" s="417"/>
      <c r="L4" s="419"/>
      <c r="M4" s="419"/>
      <c r="N4" s="419"/>
      <c r="O4" s="420"/>
      <c r="P4" s="419"/>
      <c r="Q4" s="419"/>
      <c r="R4" s="419"/>
      <c r="S4" s="419"/>
      <c r="T4" s="31" t="s">
        <v>670</v>
      </c>
      <c r="U4" s="31" t="s">
        <v>671</v>
      </c>
      <c r="V4" s="31" t="s">
        <v>672</v>
      </c>
    </row>
    <row r="5" spans="1:22" s="4" customFormat="1" ht="27" customHeight="1">
      <c r="A5" s="406" t="s">
        <v>552</v>
      </c>
      <c r="B5" s="406"/>
      <c r="C5" s="406"/>
      <c r="D5" s="349"/>
      <c r="E5" s="349"/>
      <c r="F5" s="349"/>
      <c r="G5" s="349"/>
      <c r="H5" s="32"/>
      <c r="I5" s="267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</row>
    <row r="6" spans="1:22" ht="38.25" customHeight="1">
      <c r="A6" s="200">
        <v>1</v>
      </c>
      <c r="B6" s="201" t="s">
        <v>14</v>
      </c>
      <c r="C6" s="45" t="s">
        <v>15</v>
      </c>
      <c r="D6" s="33" t="s">
        <v>16</v>
      </c>
      <c r="E6" s="33" t="s">
        <v>17</v>
      </c>
      <c r="F6" s="33">
        <v>1920</v>
      </c>
      <c r="G6" s="202"/>
      <c r="H6" s="221">
        <v>544000</v>
      </c>
      <c r="I6" s="272">
        <v>1700</v>
      </c>
      <c r="J6" s="204" t="s">
        <v>18</v>
      </c>
      <c r="K6" s="36" t="s">
        <v>384</v>
      </c>
      <c r="L6" s="205">
        <v>1</v>
      </c>
      <c r="M6" s="206">
        <v>230</v>
      </c>
      <c r="N6" s="206">
        <v>320</v>
      </c>
      <c r="O6" s="206">
        <v>1500</v>
      </c>
      <c r="P6" s="206">
        <v>2</v>
      </c>
      <c r="Q6" s="206" t="s">
        <v>17</v>
      </c>
      <c r="R6" s="206" t="s">
        <v>16</v>
      </c>
      <c r="S6" s="206" t="s">
        <v>17</v>
      </c>
      <c r="T6" s="37" t="s">
        <v>19</v>
      </c>
      <c r="U6" s="37" t="s">
        <v>20</v>
      </c>
      <c r="V6" s="37" t="s">
        <v>21</v>
      </c>
    </row>
    <row r="7" spans="1:22" ht="24.75" customHeight="1">
      <c r="A7" s="200">
        <v>2</v>
      </c>
      <c r="B7" s="207" t="s">
        <v>22</v>
      </c>
      <c r="C7" s="208" t="s">
        <v>15</v>
      </c>
      <c r="D7" s="35" t="s">
        <v>16</v>
      </c>
      <c r="E7" s="35" t="s">
        <v>17</v>
      </c>
      <c r="F7" s="35">
        <v>1971</v>
      </c>
      <c r="G7" s="209"/>
      <c r="H7" s="221">
        <v>365500</v>
      </c>
      <c r="I7" s="272">
        <v>1700</v>
      </c>
      <c r="J7" s="210" t="s">
        <v>23</v>
      </c>
      <c r="K7" s="35" t="s">
        <v>392</v>
      </c>
      <c r="L7" s="205">
        <v>2</v>
      </c>
      <c r="M7" s="206">
        <v>252</v>
      </c>
      <c r="N7" s="206">
        <v>215</v>
      </c>
      <c r="O7" s="206">
        <v>981</v>
      </c>
      <c r="P7" s="206">
        <v>1</v>
      </c>
      <c r="Q7" s="206" t="s">
        <v>17</v>
      </c>
      <c r="R7" s="206" t="s">
        <v>16</v>
      </c>
      <c r="S7" s="206" t="s">
        <v>17</v>
      </c>
      <c r="T7" s="37" t="s">
        <v>24</v>
      </c>
      <c r="U7" s="37" t="s">
        <v>25</v>
      </c>
      <c r="V7" s="37" t="s">
        <v>26</v>
      </c>
    </row>
    <row r="8" spans="1:22" ht="24.75" customHeight="1">
      <c r="A8" s="200">
        <v>3</v>
      </c>
      <c r="B8" s="207" t="s">
        <v>610</v>
      </c>
      <c r="C8" s="208" t="s">
        <v>611</v>
      </c>
      <c r="D8" s="35" t="s">
        <v>16</v>
      </c>
      <c r="E8" s="211" t="s">
        <v>16</v>
      </c>
      <c r="F8" s="35">
        <v>1926</v>
      </c>
      <c r="G8" s="209"/>
      <c r="H8" s="221">
        <v>524000</v>
      </c>
      <c r="I8" s="272">
        <v>2000</v>
      </c>
      <c r="J8" s="210" t="s">
        <v>28</v>
      </c>
      <c r="K8" s="35" t="s">
        <v>391</v>
      </c>
      <c r="L8" s="205">
        <v>3</v>
      </c>
      <c r="M8" s="206">
        <v>329.2</v>
      </c>
      <c r="N8" s="206">
        <v>262.5</v>
      </c>
      <c r="O8" s="206">
        <v>1620</v>
      </c>
      <c r="P8" s="206">
        <v>1</v>
      </c>
      <c r="Q8" s="206" t="s">
        <v>17</v>
      </c>
      <c r="R8" s="206" t="s">
        <v>16</v>
      </c>
      <c r="S8" s="206" t="s">
        <v>17</v>
      </c>
      <c r="T8" s="37" t="s">
        <v>19</v>
      </c>
      <c r="U8" s="37" t="s">
        <v>29</v>
      </c>
      <c r="V8" s="37" t="s">
        <v>26</v>
      </c>
    </row>
    <row r="9" spans="1:22" ht="37.5" customHeight="1">
      <c r="A9" s="200">
        <v>4</v>
      </c>
      <c r="B9" s="207" t="s">
        <v>30</v>
      </c>
      <c r="C9" s="208" t="s">
        <v>15</v>
      </c>
      <c r="D9" s="35" t="s">
        <v>16</v>
      </c>
      <c r="E9" s="35" t="s">
        <v>17</v>
      </c>
      <c r="F9" s="35">
        <v>1971</v>
      </c>
      <c r="G9" s="209"/>
      <c r="H9" s="221">
        <v>7800</v>
      </c>
      <c r="I9" s="272">
        <v>2000</v>
      </c>
      <c r="J9" s="210" t="s">
        <v>31</v>
      </c>
      <c r="K9" s="36" t="s">
        <v>390</v>
      </c>
      <c r="L9" s="205">
        <v>4</v>
      </c>
      <c r="M9" s="206">
        <v>430</v>
      </c>
      <c r="N9" s="206">
        <v>390</v>
      </c>
      <c r="O9" s="206">
        <v>1540</v>
      </c>
      <c r="P9" s="206">
        <v>1</v>
      </c>
      <c r="Q9" s="206" t="s">
        <v>17</v>
      </c>
      <c r="R9" s="206" t="s">
        <v>16</v>
      </c>
      <c r="S9" s="206" t="s">
        <v>17</v>
      </c>
      <c r="T9" s="212" t="s">
        <v>24</v>
      </c>
      <c r="U9" s="212" t="s">
        <v>33</v>
      </c>
      <c r="V9" s="212" t="s">
        <v>34</v>
      </c>
    </row>
    <row r="10" spans="1:22" ht="24.75" customHeight="1">
      <c r="A10" s="200">
        <v>5</v>
      </c>
      <c r="B10" s="207" t="s">
        <v>35</v>
      </c>
      <c r="C10" s="208" t="s">
        <v>15</v>
      </c>
      <c r="D10" s="35" t="s">
        <v>16</v>
      </c>
      <c r="E10" s="35" t="s">
        <v>17</v>
      </c>
      <c r="F10" s="35">
        <v>1984</v>
      </c>
      <c r="G10" s="209"/>
      <c r="H10" s="221">
        <v>234600</v>
      </c>
      <c r="I10" s="272">
        <v>1700</v>
      </c>
      <c r="J10" s="210" t="s">
        <v>36</v>
      </c>
      <c r="K10" s="35" t="s">
        <v>389</v>
      </c>
      <c r="L10" s="205">
        <v>5</v>
      </c>
      <c r="M10" s="206">
        <v>170.5</v>
      </c>
      <c r="N10" s="206">
        <v>138.4</v>
      </c>
      <c r="O10" s="206">
        <v>682</v>
      </c>
      <c r="P10" s="206">
        <v>1</v>
      </c>
      <c r="Q10" s="206" t="s">
        <v>17</v>
      </c>
      <c r="R10" s="206" t="s">
        <v>17</v>
      </c>
      <c r="S10" s="206" t="s">
        <v>17</v>
      </c>
      <c r="T10" s="212" t="s">
        <v>24</v>
      </c>
      <c r="U10" s="212" t="s">
        <v>37</v>
      </c>
      <c r="V10" s="213" t="s">
        <v>473</v>
      </c>
    </row>
    <row r="11" spans="1:22" ht="24.75" customHeight="1">
      <c r="A11" s="200">
        <v>6</v>
      </c>
      <c r="B11" s="207" t="s">
        <v>38</v>
      </c>
      <c r="C11" s="208" t="s">
        <v>15</v>
      </c>
      <c r="D11" s="35" t="s">
        <v>16</v>
      </c>
      <c r="E11" s="35" t="s">
        <v>17</v>
      </c>
      <c r="F11" s="35">
        <v>1988</v>
      </c>
      <c r="G11" s="209"/>
      <c r="H11" s="221">
        <v>454000</v>
      </c>
      <c r="I11" s="272">
        <v>2000</v>
      </c>
      <c r="J11" s="210" t="s">
        <v>39</v>
      </c>
      <c r="K11" s="35" t="s">
        <v>388</v>
      </c>
      <c r="L11" s="205">
        <v>6</v>
      </c>
      <c r="M11" s="206">
        <v>263.1</v>
      </c>
      <c r="N11" s="206">
        <v>227.55</v>
      </c>
      <c r="O11" s="206">
        <v>1630.18</v>
      </c>
      <c r="P11" s="206">
        <v>1</v>
      </c>
      <c r="Q11" s="206" t="s">
        <v>17</v>
      </c>
      <c r="R11" s="206" t="s">
        <v>16</v>
      </c>
      <c r="S11" s="206" t="s">
        <v>17</v>
      </c>
      <c r="T11" s="212" t="s">
        <v>40</v>
      </c>
      <c r="U11" s="212" t="s">
        <v>41</v>
      </c>
      <c r="V11" s="212" t="s">
        <v>26</v>
      </c>
    </row>
    <row r="12" spans="1:22" ht="24.75" customHeight="1">
      <c r="A12" s="200">
        <v>7</v>
      </c>
      <c r="B12" s="207" t="s">
        <v>42</v>
      </c>
      <c r="C12" s="208"/>
      <c r="D12" s="35"/>
      <c r="E12" s="35"/>
      <c r="F12" s="35">
        <v>1993</v>
      </c>
      <c r="G12" s="209">
        <v>103894.04</v>
      </c>
      <c r="H12" s="221"/>
      <c r="I12" s="272"/>
      <c r="J12" s="210" t="s">
        <v>43</v>
      </c>
      <c r="K12" s="35" t="s">
        <v>387</v>
      </c>
      <c r="L12" s="205">
        <v>7</v>
      </c>
      <c r="M12" s="206">
        <v>101</v>
      </c>
      <c r="N12" s="206"/>
      <c r="O12" s="206"/>
      <c r="P12" s="206">
        <v>1</v>
      </c>
      <c r="Q12" s="206"/>
      <c r="R12" s="206" t="s">
        <v>16</v>
      </c>
      <c r="S12" s="206" t="s">
        <v>17</v>
      </c>
      <c r="T12" s="213" t="s">
        <v>40</v>
      </c>
      <c r="U12" s="213" t="s">
        <v>474</v>
      </c>
      <c r="V12" s="213" t="s">
        <v>473</v>
      </c>
    </row>
    <row r="13" spans="1:22" ht="24.75" customHeight="1">
      <c r="A13" s="200">
        <v>8</v>
      </c>
      <c r="B13" s="207" t="s">
        <v>44</v>
      </c>
      <c r="C13" s="208" t="s">
        <v>45</v>
      </c>
      <c r="D13" s="35" t="s">
        <v>16</v>
      </c>
      <c r="E13" s="35" t="s">
        <v>17</v>
      </c>
      <c r="F13" s="35">
        <v>1968</v>
      </c>
      <c r="G13" s="209"/>
      <c r="H13" s="221">
        <v>45000</v>
      </c>
      <c r="I13" s="272">
        <v>1500</v>
      </c>
      <c r="J13" s="210" t="s">
        <v>46</v>
      </c>
      <c r="K13" s="35" t="s">
        <v>386</v>
      </c>
      <c r="L13" s="205">
        <v>8</v>
      </c>
      <c r="M13" s="206">
        <v>32</v>
      </c>
      <c r="N13" s="206">
        <v>30</v>
      </c>
      <c r="O13" s="206">
        <v>75</v>
      </c>
      <c r="P13" s="206">
        <v>1</v>
      </c>
      <c r="Q13" s="206" t="s">
        <v>17</v>
      </c>
      <c r="R13" s="206" t="s">
        <v>17</v>
      </c>
      <c r="S13" s="206" t="s">
        <v>17</v>
      </c>
      <c r="T13" s="212" t="s">
        <v>47</v>
      </c>
      <c r="U13" s="212" t="s">
        <v>47</v>
      </c>
      <c r="V13" s="213" t="s">
        <v>473</v>
      </c>
    </row>
    <row r="14" spans="1:22" ht="30" customHeight="1">
      <c r="A14" s="200">
        <v>9</v>
      </c>
      <c r="B14" s="207" t="s">
        <v>48</v>
      </c>
      <c r="C14" s="208" t="s">
        <v>49</v>
      </c>
      <c r="D14" s="35"/>
      <c r="E14" s="35"/>
      <c r="F14" s="35">
        <v>1965</v>
      </c>
      <c r="G14" s="209">
        <v>213539.66</v>
      </c>
      <c r="H14" s="221"/>
      <c r="I14" s="272"/>
      <c r="J14" s="210" t="s">
        <v>50</v>
      </c>
      <c r="K14" s="35" t="s">
        <v>385</v>
      </c>
      <c r="L14" s="205">
        <v>9</v>
      </c>
      <c r="M14" s="206">
        <v>212</v>
      </c>
      <c r="N14" s="206"/>
      <c r="O14" s="206"/>
      <c r="P14" s="206"/>
      <c r="Q14" s="206"/>
      <c r="R14" s="206"/>
      <c r="S14" s="206"/>
      <c r="T14" s="213" t="s">
        <v>40</v>
      </c>
      <c r="U14" s="213" t="s">
        <v>261</v>
      </c>
      <c r="V14" s="213" t="s">
        <v>473</v>
      </c>
    </row>
    <row r="15" spans="1:22" ht="24.75" customHeight="1">
      <c r="A15" s="200">
        <v>10</v>
      </c>
      <c r="B15" s="207" t="s">
        <v>51</v>
      </c>
      <c r="C15" s="208" t="s">
        <v>52</v>
      </c>
      <c r="D15" s="35"/>
      <c r="E15" s="35"/>
      <c r="F15" s="35">
        <v>1985</v>
      </c>
      <c r="G15" s="209">
        <v>859155.44</v>
      </c>
      <c r="H15" s="221"/>
      <c r="I15" s="272"/>
      <c r="J15" s="210" t="s">
        <v>53</v>
      </c>
      <c r="K15" s="35" t="s">
        <v>383</v>
      </c>
      <c r="L15" s="205">
        <v>10</v>
      </c>
      <c r="M15" s="206">
        <v>726</v>
      </c>
      <c r="N15" s="206"/>
      <c r="O15" s="206"/>
      <c r="P15" s="206">
        <v>1</v>
      </c>
      <c r="Q15" s="206"/>
      <c r="R15" s="206"/>
      <c r="S15" s="206"/>
      <c r="T15" s="213" t="s">
        <v>40</v>
      </c>
      <c r="U15" s="213" t="s">
        <v>261</v>
      </c>
      <c r="V15" s="213" t="s">
        <v>473</v>
      </c>
    </row>
    <row r="16" spans="1:22" ht="24.75" customHeight="1">
      <c r="A16" s="200">
        <v>11</v>
      </c>
      <c r="B16" s="207" t="s">
        <v>54</v>
      </c>
      <c r="C16" s="208"/>
      <c r="D16" s="35"/>
      <c r="E16" s="35"/>
      <c r="F16" s="35">
        <v>1992</v>
      </c>
      <c r="G16" s="209"/>
      <c r="H16" s="221">
        <v>450000</v>
      </c>
      <c r="I16" s="272">
        <v>2000</v>
      </c>
      <c r="J16" s="210" t="s">
        <v>55</v>
      </c>
      <c r="K16" s="35" t="s">
        <v>382</v>
      </c>
      <c r="L16" s="205">
        <v>11</v>
      </c>
      <c r="M16" s="206">
        <v>266.4</v>
      </c>
      <c r="N16" s="206">
        <v>225.01</v>
      </c>
      <c r="O16" s="206">
        <v>1435.89</v>
      </c>
      <c r="P16" s="206">
        <v>1</v>
      </c>
      <c r="Q16" s="206"/>
      <c r="R16" s="206" t="s">
        <v>16</v>
      </c>
      <c r="S16" s="206" t="s">
        <v>17</v>
      </c>
      <c r="T16" s="213" t="s">
        <v>476</v>
      </c>
      <c r="U16" s="213" t="s">
        <v>472</v>
      </c>
      <c r="V16" s="213" t="s">
        <v>475</v>
      </c>
    </row>
    <row r="17" spans="1:22" ht="24.75" customHeight="1">
      <c r="A17" s="200">
        <v>12</v>
      </c>
      <c r="B17" s="207" t="s">
        <v>56</v>
      </c>
      <c r="C17" s="208"/>
      <c r="D17" s="35"/>
      <c r="E17" s="35"/>
      <c r="F17" s="35">
        <v>1930</v>
      </c>
      <c r="G17" s="214"/>
      <c r="H17" s="221">
        <v>3147000</v>
      </c>
      <c r="I17" s="272">
        <v>3000</v>
      </c>
      <c r="J17" s="210" t="s">
        <v>43</v>
      </c>
      <c r="K17" s="35" t="s">
        <v>381</v>
      </c>
      <c r="L17" s="205">
        <v>12</v>
      </c>
      <c r="M17" s="206">
        <v>587.02</v>
      </c>
      <c r="N17" s="206">
        <v>1049.07</v>
      </c>
      <c r="O17" s="206">
        <v>4836.36</v>
      </c>
      <c r="P17" s="206">
        <v>3</v>
      </c>
      <c r="Q17" s="206" t="s">
        <v>16</v>
      </c>
      <c r="R17" s="206" t="s">
        <v>16</v>
      </c>
      <c r="S17" s="206" t="s">
        <v>17</v>
      </c>
      <c r="T17" s="213" t="s">
        <v>24</v>
      </c>
      <c r="U17" s="213" t="s">
        <v>261</v>
      </c>
      <c r="V17" s="213" t="s">
        <v>473</v>
      </c>
    </row>
    <row r="18" spans="1:22" ht="31.5" customHeight="1">
      <c r="A18" s="200">
        <v>13</v>
      </c>
      <c r="B18" s="35" t="s">
        <v>57</v>
      </c>
      <c r="C18" s="208"/>
      <c r="D18" s="35"/>
      <c r="E18" s="35"/>
      <c r="F18" s="35">
        <v>2006</v>
      </c>
      <c r="G18" s="214">
        <v>4461286.58</v>
      </c>
      <c r="H18" s="221"/>
      <c r="I18" s="272"/>
      <c r="J18" s="215" t="s">
        <v>410</v>
      </c>
      <c r="K18" s="35" t="s">
        <v>411</v>
      </c>
      <c r="L18" s="205">
        <v>13</v>
      </c>
      <c r="M18" s="206"/>
      <c r="N18" s="206"/>
      <c r="O18" s="206"/>
      <c r="P18" s="206"/>
      <c r="Q18" s="206"/>
      <c r="R18" s="206"/>
      <c r="S18" s="206"/>
      <c r="T18" s="213" t="s">
        <v>24</v>
      </c>
      <c r="U18" s="213" t="s">
        <v>261</v>
      </c>
      <c r="V18" s="213" t="s">
        <v>473</v>
      </c>
    </row>
    <row r="19" spans="1:22" ht="24.75" customHeight="1">
      <c r="A19" s="200">
        <v>14</v>
      </c>
      <c r="B19" s="35" t="s">
        <v>58</v>
      </c>
      <c r="C19" s="208"/>
      <c r="D19" s="35"/>
      <c r="E19" s="35"/>
      <c r="F19" s="35">
        <v>1999</v>
      </c>
      <c r="G19" s="214">
        <v>1074769.15</v>
      </c>
      <c r="H19" s="221"/>
      <c r="I19" s="272"/>
      <c r="J19" s="210"/>
      <c r="K19" s="35" t="s">
        <v>415</v>
      </c>
      <c r="L19" s="205">
        <v>14</v>
      </c>
      <c r="M19" s="206"/>
      <c r="N19" s="206"/>
      <c r="O19" s="206"/>
      <c r="P19" s="206"/>
      <c r="Q19" s="206"/>
      <c r="R19" s="206"/>
      <c r="S19" s="206"/>
      <c r="T19" s="37"/>
      <c r="U19" s="37"/>
      <c r="V19" s="37"/>
    </row>
    <row r="20" spans="1:22" ht="24.75" customHeight="1">
      <c r="A20" s="200">
        <v>15</v>
      </c>
      <c r="B20" s="35" t="s">
        <v>59</v>
      </c>
      <c r="C20" s="208"/>
      <c r="D20" s="35"/>
      <c r="E20" s="35"/>
      <c r="F20" s="35">
        <v>2001</v>
      </c>
      <c r="G20" s="214">
        <v>740639.36</v>
      </c>
      <c r="H20" s="221"/>
      <c r="I20" s="272"/>
      <c r="J20" s="210"/>
      <c r="K20" s="35" t="s">
        <v>415</v>
      </c>
      <c r="L20" s="205">
        <v>15</v>
      </c>
      <c r="M20" s="34"/>
      <c r="N20" s="34"/>
      <c r="O20" s="34"/>
      <c r="P20" s="34"/>
      <c r="Q20" s="34"/>
      <c r="R20" s="34"/>
      <c r="S20" s="34"/>
      <c r="T20" s="200"/>
      <c r="U20" s="200"/>
      <c r="V20" s="200"/>
    </row>
    <row r="21" spans="1:22" ht="24.75" customHeight="1">
      <c r="A21" s="200">
        <v>16</v>
      </c>
      <c r="B21" s="35" t="s">
        <v>60</v>
      </c>
      <c r="C21" s="208"/>
      <c r="D21" s="35"/>
      <c r="E21" s="35"/>
      <c r="F21" s="35">
        <v>2004</v>
      </c>
      <c r="G21" s="214">
        <v>745352.47</v>
      </c>
      <c r="H21" s="221"/>
      <c r="I21" s="272"/>
      <c r="J21" s="210"/>
      <c r="K21" s="35" t="s">
        <v>461</v>
      </c>
      <c r="L21" s="205">
        <v>16</v>
      </c>
      <c r="M21" s="34"/>
      <c r="N21" s="34"/>
      <c r="O21" s="34"/>
      <c r="P21" s="34"/>
      <c r="Q21" s="34"/>
      <c r="R21" s="34"/>
      <c r="S21" s="34"/>
      <c r="T21" s="200"/>
      <c r="U21" s="200"/>
      <c r="V21" s="200"/>
    </row>
    <row r="22" spans="1:22" ht="24.75" customHeight="1">
      <c r="A22" s="200">
        <v>17</v>
      </c>
      <c r="B22" s="35" t="s">
        <v>61</v>
      </c>
      <c r="C22" s="208"/>
      <c r="D22" s="35"/>
      <c r="E22" s="35"/>
      <c r="F22" s="35">
        <v>2004</v>
      </c>
      <c r="G22" s="214">
        <v>105346.53</v>
      </c>
      <c r="H22" s="221"/>
      <c r="I22" s="272"/>
      <c r="J22" s="210"/>
      <c r="K22" s="35" t="s">
        <v>412</v>
      </c>
      <c r="L22" s="205">
        <v>17</v>
      </c>
      <c r="M22" s="34"/>
      <c r="N22" s="34"/>
      <c r="O22" s="34"/>
      <c r="P22" s="34"/>
      <c r="Q22" s="34"/>
      <c r="R22" s="34"/>
      <c r="S22" s="34"/>
      <c r="T22" s="200"/>
      <c r="U22" s="200"/>
      <c r="V22" s="200"/>
    </row>
    <row r="23" spans="1:22" ht="31.5" customHeight="1">
      <c r="A23" s="200">
        <v>18</v>
      </c>
      <c r="B23" s="35" t="s">
        <v>62</v>
      </c>
      <c r="C23" s="208"/>
      <c r="D23" s="35"/>
      <c r="E23" s="35"/>
      <c r="F23" s="35">
        <v>2007</v>
      </c>
      <c r="G23" s="214">
        <v>25798.62</v>
      </c>
      <c r="H23" s="221"/>
      <c r="I23" s="272"/>
      <c r="J23" s="210"/>
      <c r="K23" s="35" t="s">
        <v>413</v>
      </c>
      <c r="L23" s="205">
        <v>18</v>
      </c>
      <c r="M23" s="34"/>
      <c r="N23" s="34"/>
      <c r="O23" s="34"/>
      <c r="P23" s="34"/>
      <c r="Q23" s="34"/>
      <c r="R23" s="34"/>
      <c r="S23" s="34"/>
      <c r="T23" s="200"/>
      <c r="U23" s="200"/>
      <c r="V23" s="200"/>
    </row>
    <row r="24" spans="1:22" ht="31.5" customHeight="1">
      <c r="A24" s="200">
        <v>19</v>
      </c>
      <c r="B24" s="35" t="s">
        <v>63</v>
      </c>
      <c r="C24" s="208"/>
      <c r="D24" s="35"/>
      <c r="E24" s="35"/>
      <c r="F24" s="35">
        <v>2008</v>
      </c>
      <c r="G24" s="214">
        <v>19976.94</v>
      </c>
      <c r="H24" s="221"/>
      <c r="I24" s="272"/>
      <c r="J24" s="210"/>
      <c r="K24" s="35" t="s">
        <v>414</v>
      </c>
      <c r="L24" s="205">
        <v>19</v>
      </c>
      <c r="M24" s="34"/>
      <c r="N24" s="34"/>
      <c r="O24" s="34"/>
      <c r="P24" s="34"/>
      <c r="Q24" s="34"/>
      <c r="R24" s="34"/>
      <c r="S24" s="34"/>
      <c r="T24" s="200"/>
      <c r="U24" s="200"/>
      <c r="V24" s="200"/>
    </row>
    <row r="25" spans="1:22" ht="30" customHeight="1">
      <c r="A25" s="200">
        <v>20</v>
      </c>
      <c r="B25" s="35" t="s">
        <v>64</v>
      </c>
      <c r="C25" s="208"/>
      <c r="D25" s="35"/>
      <c r="E25" s="35"/>
      <c r="F25" s="35">
        <v>2004</v>
      </c>
      <c r="G25" s="214">
        <v>84595.96</v>
      </c>
      <c r="H25" s="221"/>
      <c r="I25" s="272"/>
      <c r="J25" s="210"/>
      <c r="K25" s="35" t="s">
        <v>415</v>
      </c>
      <c r="L25" s="205">
        <v>20</v>
      </c>
      <c r="M25" s="34"/>
      <c r="N25" s="34"/>
      <c r="O25" s="34"/>
      <c r="P25" s="34"/>
      <c r="Q25" s="34"/>
      <c r="R25" s="34"/>
      <c r="S25" s="34"/>
      <c r="T25" s="200"/>
      <c r="U25" s="200"/>
      <c r="V25" s="200"/>
    </row>
    <row r="26" spans="1:22" ht="24.75" customHeight="1">
      <c r="A26" s="200">
        <v>21</v>
      </c>
      <c r="B26" s="35" t="s">
        <v>65</v>
      </c>
      <c r="C26" s="208" t="s">
        <v>66</v>
      </c>
      <c r="D26" s="35"/>
      <c r="E26" s="35"/>
      <c r="F26" s="35">
        <v>2008</v>
      </c>
      <c r="G26" s="214">
        <v>336218.96</v>
      </c>
      <c r="H26" s="221"/>
      <c r="I26" s="272"/>
      <c r="J26" s="210"/>
      <c r="K26" s="35" t="s">
        <v>67</v>
      </c>
      <c r="L26" s="205">
        <v>21</v>
      </c>
      <c r="M26" s="34"/>
      <c r="N26" s="34"/>
      <c r="O26" s="34"/>
      <c r="P26" s="34"/>
      <c r="Q26" s="34"/>
      <c r="R26" s="34"/>
      <c r="S26" s="34"/>
      <c r="T26" s="200"/>
      <c r="U26" s="200"/>
      <c r="V26" s="200"/>
    </row>
    <row r="27" spans="1:22" ht="30">
      <c r="A27" s="200">
        <v>22</v>
      </c>
      <c r="B27" s="35" t="s">
        <v>68</v>
      </c>
      <c r="C27" s="208"/>
      <c r="D27" s="35"/>
      <c r="E27" s="35"/>
      <c r="F27" s="35">
        <v>1993</v>
      </c>
      <c r="G27" s="214">
        <v>117372.08</v>
      </c>
      <c r="H27" s="221"/>
      <c r="I27" s="272"/>
      <c r="J27" s="216" t="s">
        <v>410</v>
      </c>
      <c r="K27" s="35" t="s">
        <v>448</v>
      </c>
      <c r="L27" s="205">
        <v>22</v>
      </c>
      <c r="M27" s="34"/>
      <c r="N27" s="34"/>
      <c r="O27" s="34"/>
      <c r="P27" s="34"/>
      <c r="Q27" s="34"/>
      <c r="R27" s="34"/>
      <c r="S27" s="34"/>
      <c r="T27" s="200"/>
      <c r="U27" s="200"/>
      <c r="V27" s="200"/>
    </row>
    <row r="28" spans="1:22" ht="24.75" customHeight="1">
      <c r="A28" s="200">
        <v>23</v>
      </c>
      <c r="B28" s="35" t="s">
        <v>69</v>
      </c>
      <c r="C28" s="208"/>
      <c r="D28" s="35"/>
      <c r="E28" s="35"/>
      <c r="F28" s="35">
        <v>1994</v>
      </c>
      <c r="G28" s="214">
        <v>7112.4</v>
      </c>
      <c r="H28" s="221"/>
      <c r="I28" s="272"/>
      <c r="J28" s="216" t="s">
        <v>410</v>
      </c>
      <c r="K28" s="35" t="s">
        <v>449</v>
      </c>
      <c r="L28" s="205">
        <v>23</v>
      </c>
      <c r="M28" s="34"/>
      <c r="N28" s="34"/>
      <c r="O28" s="34"/>
      <c r="P28" s="34"/>
      <c r="Q28" s="34"/>
      <c r="R28" s="34"/>
      <c r="S28" s="34"/>
      <c r="T28" s="200"/>
      <c r="U28" s="200"/>
      <c r="V28" s="200"/>
    </row>
    <row r="29" spans="1:22" ht="24.75" customHeight="1">
      <c r="A29" s="200">
        <v>24</v>
      </c>
      <c r="B29" s="35" t="s">
        <v>70</v>
      </c>
      <c r="C29" s="208"/>
      <c r="D29" s="35"/>
      <c r="E29" s="35"/>
      <c r="F29" s="35">
        <v>1994</v>
      </c>
      <c r="G29" s="214">
        <v>392304.49</v>
      </c>
      <c r="H29" s="221"/>
      <c r="I29" s="272"/>
      <c r="J29" s="216" t="s">
        <v>410</v>
      </c>
      <c r="K29" s="35" t="s">
        <v>450</v>
      </c>
      <c r="L29" s="205">
        <v>24</v>
      </c>
      <c r="M29" s="34"/>
      <c r="N29" s="34"/>
      <c r="O29" s="34"/>
      <c r="P29" s="34"/>
      <c r="Q29" s="34"/>
      <c r="R29" s="34"/>
      <c r="S29" s="34"/>
      <c r="T29" s="200"/>
      <c r="U29" s="200"/>
      <c r="V29" s="200"/>
    </row>
    <row r="30" spans="1:22" ht="24.75" customHeight="1">
      <c r="A30" s="200">
        <v>25</v>
      </c>
      <c r="B30" s="35" t="s">
        <v>71</v>
      </c>
      <c r="C30" s="208"/>
      <c r="D30" s="35"/>
      <c r="E30" s="35"/>
      <c r="F30" s="35">
        <v>1992</v>
      </c>
      <c r="G30" s="214">
        <v>114938.05</v>
      </c>
      <c r="H30" s="221"/>
      <c r="I30" s="272"/>
      <c r="J30" s="210"/>
      <c r="K30" s="35" t="s">
        <v>417</v>
      </c>
      <c r="L30" s="205">
        <v>25</v>
      </c>
      <c r="M30" s="34"/>
      <c r="N30" s="34"/>
      <c r="O30" s="34"/>
      <c r="P30" s="34"/>
      <c r="Q30" s="34"/>
      <c r="R30" s="34"/>
      <c r="S30" s="34"/>
      <c r="T30" s="200"/>
      <c r="U30" s="200"/>
      <c r="V30" s="200"/>
    </row>
    <row r="31" spans="1:22" ht="24.75" customHeight="1">
      <c r="A31" s="200">
        <v>26</v>
      </c>
      <c r="B31" s="35" t="s">
        <v>72</v>
      </c>
      <c r="C31" s="208"/>
      <c r="D31" s="35"/>
      <c r="E31" s="35"/>
      <c r="F31" s="35">
        <v>1993</v>
      </c>
      <c r="G31" s="214">
        <v>181029.05</v>
      </c>
      <c r="H31" s="221"/>
      <c r="I31" s="272"/>
      <c r="J31" s="210"/>
      <c r="K31" s="35" t="s">
        <v>418</v>
      </c>
      <c r="L31" s="205">
        <v>26</v>
      </c>
      <c r="M31" s="34"/>
      <c r="N31" s="34"/>
      <c r="O31" s="34"/>
      <c r="P31" s="34"/>
      <c r="Q31" s="34"/>
      <c r="R31" s="34"/>
      <c r="S31" s="34"/>
      <c r="T31" s="200"/>
      <c r="U31" s="200"/>
      <c r="V31" s="200"/>
    </row>
    <row r="32" spans="1:22" ht="24.75" customHeight="1">
      <c r="A32" s="200">
        <v>27</v>
      </c>
      <c r="B32" s="35" t="s">
        <v>73</v>
      </c>
      <c r="C32" s="208"/>
      <c r="D32" s="35"/>
      <c r="E32" s="35"/>
      <c r="F32" s="35">
        <v>1993</v>
      </c>
      <c r="G32" s="214">
        <v>9341.89</v>
      </c>
      <c r="H32" s="221"/>
      <c r="I32" s="272"/>
      <c r="J32" s="210"/>
      <c r="K32" s="35" t="s">
        <v>419</v>
      </c>
      <c r="L32" s="205">
        <v>27</v>
      </c>
      <c r="M32" s="34"/>
      <c r="N32" s="34"/>
      <c r="O32" s="34"/>
      <c r="P32" s="34"/>
      <c r="Q32" s="34"/>
      <c r="R32" s="34"/>
      <c r="S32" s="34"/>
      <c r="T32" s="200"/>
      <c r="U32" s="200"/>
      <c r="V32" s="200"/>
    </row>
    <row r="33" spans="1:22" ht="32.25" customHeight="1">
      <c r="A33" s="200">
        <v>28</v>
      </c>
      <c r="B33" s="35" t="s">
        <v>74</v>
      </c>
      <c r="C33" s="208"/>
      <c r="D33" s="35"/>
      <c r="E33" s="35"/>
      <c r="F33" s="35">
        <v>1993</v>
      </c>
      <c r="G33" s="214">
        <v>51647.38</v>
      </c>
      <c r="H33" s="221"/>
      <c r="I33" s="272"/>
      <c r="J33" s="210"/>
      <c r="K33" s="35" t="s">
        <v>420</v>
      </c>
      <c r="L33" s="205">
        <v>28</v>
      </c>
      <c r="M33" s="34"/>
      <c r="N33" s="34"/>
      <c r="O33" s="34"/>
      <c r="P33" s="34"/>
      <c r="Q33" s="34"/>
      <c r="R33" s="34"/>
      <c r="S33" s="34"/>
      <c r="T33" s="200"/>
      <c r="U33" s="200"/>
      <c r="V33" s="200"/>
    </row>
    <row r="34" spans="1:22" ht="24.75" customHeight="1">
      <c r="A34" s="200">
        <v>29</v>
      </c>
      <c r="B34" s="35" t="s">
        <v>75</v>
      </c>
      <c r="C34" s="208"/>
      <c r="D34" s="35"/>
      <c r="E34" s="35"/>
      <c r="F34" s="35">
        <v>1992</v>
      </c>
      <c r="G34" s="214">
        <v>32331.37</v>
      </c>
      <c r="H34" s="221"/>
      <c r="I34" s="272"/>
      <c r="J34" s="210"/>
      <c r="K34" s="35" t="s">
        <v>421</v>
      </c>
      <c r="L34" s="205">
        <v>29</v>
      </c>
      <c r="T34" s="200"/>
      <c r="U34" s="200"/>
      <c r="V34" s="200"/>
    </row>
    <row r="35" spans="1:22" ht="24.75" customHeight="1">
      <c r="A35" s="200">
        <v>30</v>
      </c>
      <c r="B35" s="35" t="s">
        <v>76</v>
      </c>
      <c r="C35" s="208"/>
      <c r="D35" s="35"/>
      <c r="E35" s="35"/>
      <c r="F35" s="35">
        <v>1994</v>
      </c>
      <c r="G35" s="214">
        <v>113031.02</v>
      </c>
      <c r="H35" s="221"/>
      <c r="I35" s="272"/>
      <c r="J35" s="210"/>
      <c r="K35" s="35" t="s">
        <v>422</v>
      </c>
      <c r="L35" s="205">
        <v>30</v>
      </c>
      <c r="T35" s="200"/>
      <c r="U35" s="200"/>
      <c r="V35" s="200"/>
    </row>
    <row r="36" spans="1:22" ht="24.75" customHeight="1">
      <c r="A36" s="200">
        <v>31</v>
      </c>
      <c r="B36" s="35" t="s">
        <v>77</v>
      </c>
      <c r="C36" s="208"/>
      <c r="D36" s="35"/>
      <c r="E36" s="35"/>
      <c r="F36" s="35">
        <v>1994</v>
      </c>
      <c r="G36" s="214">
        <v>67789.1</v>
      </c>
      <c r="H36" s="221"/>
      <c r="I36" s="272"/>
      <c r="J36" s="210"/>
      <c r="K36" s="35" t="s">
        <v>423</v>
      </c>
      <c r="L36" s="205">
        <v>31</v>
      </c>
      <c r="T36" s="200"/>
      <c r="U36" s="200"/>
      <c r="V36" s="200"/>
    </row>
    <row r="37" spans="1:22" ht="24.75" customHeight="1">
      <c r="A37" s="200">
        <v>32</v>
      </c>
      <c r="B37" s="35" t="s">
        <v>78</v>
      </c>
      <c r="C37" s="208"/>
      <c r="D37" s="35"/>
      <c r="E37" s="35"/>
      <c r="F37" s="35">
        <v>1994</v>
      </c>
      <c r="G37" s="214">
        <v>3531</v>
      </c>
      <c r="H37" s="221"/>
      <c r="I37" s="272"/>
      <c r="J37" s="210"/>
      <c r="K37" s="35" t="s">
        <v>424</v>
      </c>
      <c r="L37" s="205">
        <v>32</v>
      </c>
      <c r="M37" s="34"/>
      <c r="N37" s="34"/>
      <c r="O37" s="34"/>
      <c r="P37" s="34"/>
      <c r="Q37" s="34"/>
      <c r="R37" s="34"/>
      <c r="S37" s="34"/>
      <c r="T37" s="200"/>
      <c r="U37" s="200"/>
      <c r="V37" s="200"/>
    </row>
    <row r="38" spans="1:22" ht="24.75" customHeight="1">
      <c r="A38" s="200">
        <v>33</v>
      </c>
      <c r="B38" s="35" t="s">
        <v>79</v>
      </c>
      <c r="C38" s="208"/>
      <c r="D38" s="35"/>
      <c r="E38" s="35"/>
      <c r="F38" s="35">
        <v>1994</v>
      </c>
      <c r="G38" s="214">
        <v>244500</v>
      </c>
      <c r="H38" s="221"/>
      <c r="I38" s="272"/>
      <c r="J38" s="210"/>
      <c r="K38" s="35" t="s">
        <v>425</v>
      </c>
      <c r="L38" s="205">
        <v>33</v>
      </c>
      <c r="M38" s="34"/>
      <c r="N38" s="34"/>
      <c r="O38" s="34"/>
      <c r="P38" s="34"/>
      <c r="Q38" s="34"/>
      <c r="R38" s="34"/>
      <c r="S38" s="34"/>
      <c r="T38" s="200"/>
      <c r="U38" s="200"/>
      <c r="V38" s="200"/>
    </row>
    <row r="39" spans="1:22" ht="24.75" customHeight="1">
      <c r="A39" s="200">
        <v>34</v>
      </c>
      <c r="B39" s="35" t="s">
        <v>80</v>
      </c>
      <c r="C39" s="208"/>
      <c r="D39" s="35"/>
      <c r="E39" s="35"/>
      <c r="F39" s="35">
        <v>1995</v>
      </c>
      <c r="G39" s="214">
        <v>206693.31</v>
      </c>
      <c r="H39" s="221"/>
      <c r="I39" s="272"/>
      <c r="J39" s="210"/>
      <c r="K39" s="35" t="s">
        <v>426</v>
      </c>
      <c r="L39" s="205">
        <v>34</v>
      </c>
      <c r="M39" s="34"/>
      <c r="N39" s="34"/>
      <c r="O39" s="34"/>
      <c r="P39" s="34"/>
      <c r="Q39" s="34"/>
      <c r="R39" s="34"/>
      <c r="S39" s="34"/>
      <c r="T39" s="200"/>
      <c r="U39" s="200"/>
      <c r="V39" s="200"/>
    </row>
    <row r="40" spans="1:22" ht="24.75" customHeight="1">
      <c r="A40" s="200">
        <v>35</v>
      </c>
      <c r="B40" s="35" t="s">
        <v>81</v>
      </c>
      <c r="C40" s="208"/>
      <c r="D40" s="35"/>
      <c r="E40" s="35"/>
      <c r="F40" s="35">
        <v>1995</v>
      </c>
      <c r="G40" s="214">
        <v>35287</v>
      </c>
      <c r="H40" s="221"/>
      <c r="I40" s="272"/>
      <c r="J40" s="210"/>
      <c r="K40" s="35" t="s">
        <v>427</v>
      </c>
      <c r="L40" s="205">
        <v>35</v>
      </c>
      <c r="M40" s="34"/>
      <c r="N40" s="34"/>
      <c r="O40" s="34"/>
      <c r="P40" s="34"/>
      <c r="Q40" s="34"/>
      <c r="R40" s="34"/>
      <c r="S40" s="34"/>
      <c r="T40" s="200"/>
      <c r="U40" s="200"/>
      <c r="V40" s="200"/>
    </row>
    <row r="41" spans="1:22" ht="24.75" customHeight="1">
      <c r="A41" s="200">
        <v>36</v>
      </c>
      <c r="B41" s="35" t="s">
        <v>82</v>
      </c>
      <c r="C41" s="208"/>
      <c r="D41" s="35"/>
      <c r="E41" s="35"/>
      <c r="F41" s="35">
        <v>1995</v>
      </c>
      <c r="G41" s="214">
        <v>19215.6</v>
      </c>
      <c r="H41" s="221"/>
      <c r="I41" s="272"/>
      <c r="J41" s="210"/>
      <c r="K41" s="35" t="s">
        <v>428</v>
      </c>
      <c r="L41" s="205">
        <v>36</v>
      </c>
      <c r="M41" s="34"/>
      <c r="N41" s="34"/>
      <c r="O41" s="34"/>
      <c r="P41" s="34"/>
      <c r="Q41" s="34"/>
      <c r="R41" s="34"/>
      <c r="S41" s="34"/>
      <c r="T41" s="200"/>
      <c r="U41" s="200"/>
      <c r="V41" s="200"/>
    </row>
    <row r="42" spans="1:22" ht="24.75" customHeight="1">
      <c r="A42" s="200">
        <v>37</v>
      </c>
      <c r="B42" s="35" t="s">
        <v>83</v>
      </c>
      <c r="C42" s="208"/>
      <c r="D42" s="35"/>
      <c r="E42" s="35"/>
      <c r="F42" s="35">
        <v>1995</v>
      </c>
      <c r="G42" s="214">
        <v>13871.44</v>
      </c>
      <c r="H42" s="221"/>
      <c r="I42" s="272"/>
      <c r="J42" s="210"/>
      <c r="K42" s="35" t="s">
        <v>429</v>
      </c>
      <c r="L42" s="205">
        <v>37</v>
      </c>
      <c r="M42" s="34"/>
      <c r="N42" s="34"/>
      <c r="O42" s="34"/>
      <c r="P42" s="34"/>
      <c r="Q42" s="34"/>
      <c r="R42" s="34"/>
      <c r="S42" s="34"/>
      <c r="T42" s="200"/>
      <c r="U42" s="200"/>
      <c r="V42" s="200"/>
    </row>
    <row r="43" spans="1:22" ht="30">
      <c r="A43" s="200">
        <v>38</v>
      </c>
      <c r="B43" s="35" t="s">
        <v>68</v>
      </c>
      <c r="C43" s="208"/>
      <c r="D43" s="35"/>
      <c r="E43" s="35"/>
      <c r="F43" s="35">
        <v>1995</v>
      </c>
      <c r="G43" s="214">
        <v>208498.16</v>
      </c>
      <c r="H43" s="221"/>
      <c r="I43" s="272"/>
      <c r="J43" s="216" t="s">
        <v>410</v>
      </c>
      <c r="K43" s="35" t="s">
        <v>416</v>
      </c>
      <c r="L43" s="205">
        <v>38</v>
      </c>
      <c r="M43" s="34"/>
      <c r="N43" s="34"/>
      <c r="O43" s="34"/>
      <c r="P43" s="34"/>
      <c r="Q43" s="34"/>
      <c r="R43" s="34"/>
      <c r="S43" s="34"/>
      <c r="T43" s="200"/>
      <c r="U43" s="200"/>
      <c r="V43" s="200"/>
    </row>
    <row r="44" spans="1:22" ht="31.5" customHeight="1">
      <c r="A44" s="200">
        <v>39</v>
      </c>
      <c r="B44" s="35" t="s">
        <v>84</v>
      </c>
      <c r="C44" s="208"/>
      <c r="D44" s="35"/>
      <c r="E44" s="35"/>
      <c r="F44" s="35">
        <v>1995</v>
      </c>
      <c r="G44" s="214">
        <v>115854</v>
      </c>
      <c r="H44" s="221"/>
      <c r="I44" s="272"/>
      <c r="J44" s="210"/>
      <c r="K44" s="35" t="s">
        <v>430</v>
      </c>
      <c r="L44" s="205">
        <v>39</v>
      </c>
      <c r="M44" s="34"/>
      <c r="N44" s="34"/>
      <c r="O44" s="34"/>
      <c r="P44" s="34"/>
      <c r="Q44" s="34"/>
      <c r="R44" s="34"/>
      <c r="S44" s="34"/>
      <c r="T44" s="200"/>
      <c r="U44" s="200"/>
      <c r="V44" s="200"/>
    </row>
    <row r="45" spans="1:22" ht="32.25" customHeight="1">
      <c r="A45" s="200">
        <v>40</v>
      </c>
      <c r="B45" s="35" t="s">
        <v>85</v>
      </c>
      <c r="C45" s="208"/>
      <c r="D45" s="35"/>
      <c r="E45" s="35"/>
      <c r="F45" s="35">
        <v>1996</v>
      </c>
      <c r="G45" s="214">
        <v>390446</v>
      </c>
      <c r="H45" s="221"/>
      <c r="I45" s="272"/>
      <c r="J45" s="210"/>
      <c r="K45" s="35" t="s">
        <v>431</v>
      </c>
      <c r="L45" s="205">
        <v>40</v>
      </c>
      <c r="M45" s="34"/>
      <c r="N45" s="34"/>
      <c r="O45" s="34"/>
      <c r="P45" s="34"/>
      <c r="Q45" s="34"/>
      <c r="R45" s="34"/>
      <c r="S45" s="34"/>
      <c r="T45" s="200"/>
      <c r="U45" s="200"/>
      <c r="V45" s="200"/>
    </row>
    <row r="46" spans="1:22" ht="24.75" customHeight="1">
      <c r="A46" s="200">
        <v>41</v>
      </c>
      <c r="B46" s="35" t="s">
        <v>86</v>
      </c>
      <c r="C46" s="208"/>
      <c r="D46" s="35"/>
      <c r="E46" s="35"/>
      <c r="F46" s="35">
        <v>1996</v>
      </c>
      <c r="G46" s="214">
        <v>371976.11</v>
      </c>
      <c r="H46" s="221"/>
      <c r="I46" s="272"/>
      <c r="J46" s="210"/>
      <c r="K46" s="35" t="s">
        <v>432</v>
      </c>
      <c r="L46" s="205">
        <v>41</v>
      </c>
      <c r="M46" s="34"/>
      <c r="N46" s="34"/>
      <c r="O46" s="34"/>
      <c r="P46" s="34"/>
      <c r="Q46" s="34"/>
      <c r="R46" s="34"/>
      <c r="S46" s="34"/>
      <c r="T46" s="200"/>
      <c r="U46" s="200"/>
      <c r="V46" s="200"/>
    </row>
    <row r="47" spans="1:22" ht="24.75" customHeight="1">
      <c r="A47" s="200">
        <v>42</v>
      </c>
      <c r="B47" s="35" t="s">
        <v>87</v>
      </c>
      <c r="C47" s="208"/>
      <c r="D47" s="35"/>
      <c r="E47" s="35"/>
      <c r="F47" s="35">
        <v>1996</v>
      </c>
      <c r="G47" s="214">
        <v>112675.19</v>
      </c>
      <c r="H47" s="221"/>
      <c r="I47" s="272"/>
      <c r="J47" s="210"/>
      <c r="K47" s="35" t="s">
        <v>433</v>
      </c>
      <c r="L47" s="205">
        <v>42</v>
      </c>
      <c r="M47" s="34"/>
      <c r="N47" s="34"/>
      <c r="O47" s="34"/>
      <c r="P47" s="34"/>
      <c r="Q47" s="34"/>
      <c r="R47" s="34"/>
      <c r="S47" s="34"/>
      <c r="T47" s="200"/>
      <c r="U47" s="200"/>
      <c r="V47" s="200"/>
    </row>
    <row r="48" spans="1:22" ht="24.75" customHeight="1">
      <c r="A48" s="200">
        <v>43</v>
      </c>
      <c r="B48" s="35" t="s">
        <v>88</v>
      </c>
      <c r="C48" s="208"/>
      <c r="D48" s="35"/>
      <c r="E48" s="35"/>
      <c r="F48" s="35">
        <v>1997</v>
      </c>
      <c r="G48" s="214">
        <v>201912.1</v>
      </c>
      <c r="H48" s="221"/>
      <c r="I48" s="272"/>
      <c r="J48" s="210"/>
      <c r="K48" s="35" t="s">
        <v>434</v>
      </c>
      <c r="L48" s="205">
        <v>43</v>
      </c>
      <c r="M48" s="34"/>
      <c r="N48" s="34"/>
      <c r="O48" s="34"/>
      <c r="P48" s="34"/>
      <c r="Q48" s="34"/>
      <c r="R48" s="34"/>
      <c r="S48" s="34"/>
      <c r="T48" s="200"/>
      <c r="U48" s="200"/>
      <c r="V48" s="200"/>
    </row>
    <row r="49" spans="1:22" ht="24.75" customHeight="1">
      <c r="A49" s="200">
        <v>44</v>
      </c>
      <c r="B49" s="35" t="s">
        <v>89</v>
      </c>
      <c r="C49" s="208"/>
      <c r="D49" s="35"/>
      <c r="E49" s="35"/>
      <c r="F49" s="35">
        <v>1997</v>
      </c>
      <c r="G49" s="214">
        <v>39956.62</v>
      </c>
      <c r="H49" s="221"/>
      <c r="I49" s="272"/>
      <c r="J49" s="210"/>
      <c r="K49" s="35" t="s">
        <v>435</v>
      </c>
      <c r="L49" s="205">
        <v>44</v>
      </c>
      <c r="M49" s="34"/>
      <c r="N49" s="34"/>
      <c r="O49" s="34"/>
      <c r="P49" s="34"/>
      <c r="Q49" s="34"/>
      <c r="R49" s="34"/>
      <c r="S49" s="34"/>
      <c r="T49" s="200"/>
      <c r="U49" s="200"/>
      <c r="V49" s="200"/>
    </row>
    <row r="50" spans="1:22" ht="24.75" customHeight="1">
      <c r="A50" s="200">
        <v>45</v>
      </c>
      <c r="B50" s="35" t="s">
        <v>90</v>
      </c>
      <c r="C50" s="208"/>
      <c r="D50" s="35"/>
      <c r="E50" s="35"/>
      <c r="F50" s="35">
        <v>1997</v>
      </c>
      <c r="G50" s="214">
        <v>246928.82</v>
      </c>
      <c r="H50" s="221"/>
      <c r="I50" s="272"/>
      <c r="J50" s="210"/>
      <c r="K50" s="35" t="s">
        <v>436</v>
      </c>
      <c r="L50" s="205">
        <v>45</v>
      </c>
      <c r="M50" s="34"/>
      <c r="N50" s="34"/>
      <c r="O50" s="34"/>
      <c r="P50" s="34"/>
      <c r="Q50" s="34"/>
      <c r="R50" s="34"/>
      <c r="S50" s="34"/>
      <c r="T50" s="200"/>
      <c r="U50" s="200"/>
      <c r="V50" s="200"/>
    </row>
    <row r="51" spans="1:22" ht="24.75" customHeight="1">
      <c r="A51" s="200">
        <v>46</v>
      </c>
      <c r="B51" s="35" t="s">
        <v>91</v>
      </c>
      <c r="C51" s="208"/>
      <c r="D51" s="35"/>
      <c r="E51" s="35"/>
      <c r="F51" s="35">
        <v>1997</v>
      </c>
      <c r="G51" s="214">
        <v>182701.31</v>
      </c>
      <c r="H51" s="221"/>
      <c r="I51" s="272"/>
      <c r="J51" s="210"/>
      <c r="K51" s="35" t="s">
        <v>437</v>
      </c>
      <c r="L51" s="205">
        <v>46</v>
      </c>
      <c r="M51" s="34"/>
      <c r="N51" s="34"/>
      <c r="O51" s="34"/>
      <c r="P51" s="34"/>
      <c r="Q51" s="34"/>
      <c r="R51" s="34"/>
      <c r="S51" s="34"/>
      <c r="T51" s="200"/>
      <c r="U51" s="200"/>
      <c r="V51" s="200"/>
    </row>
    <row r="52" spans="1:22" ht="24.75" customHeight="1">
      <c r="A52" s="200">
        <v>47</v>
      </c>
      <c r="B52" s="35" t="s">
        <v>92</v>
      </c>
      <c r="C52" s="208"/>
      <c r="D52" s="35"/>
      <c r="E52" s="35"/>
      <c r="F52" s="35">
        <v>1998</v>
      </c>
      <c r="G52" s="214">
        <v>214986.16</v>
      </c>
      <c r="H52" s="221"/>
      <c r="I52" s="272"/>
      <c r="J52" s="210"/>
      <c r="K52" s="35" t="s">
        <v>438</v>
      </c>
      <c r="L52" s="205">
        <v>47</v>
      </c>
      <c r="M52" s="34"/>
      <c r="N52" s="34"/>
      <c r="O52" s="34"/>
      <c r="P52" s="34"/>
      <c r="Q52" s="34"/>
      <c r="R52" s="34"/>
      <c r="S52" s="34"/>
      <c r="T52" s="200"/>
      <c r="U52" s="200"/>
      <c r="V52" s="200"/>
    </row>
    <row r="53" spans="1:22" ht="24.75" customHeight="1">
      <c r="A53" s="200">
        <v>48</v>
      </c>
      <c r="B53" s="35" t="s">
        <v>93</v>
      </c>
      <c r="C53" s="208"/>
      <c r="D53" s="35"/>
      <c r="E53" s="35"/>
      <c r="F53" s="35">
        <v>1998</v>
      </c>
      <c r="G53" s="214">
        <v>44868.35</v>
      </c>
      <c r="H53" s="221"/>
      <c r="I53" s="272"/>
      <c r="J53" s="210"/>
      <c r="K53" s="35" t="s">
        <v>439</v>
      </c>
      <c r="L53" s="205">
        <v>48</v>
      </c>
      <c r="M53" s="34"/>
      <c r="N53" s="34"/>
      <c r="O53" s="34"/>
      <c r="P53" s="34"/>
      <c r="Q53" s="34"/>
      <c r="R53" s="34"/>
      <c r="S53" s="34"/>
      <c r="T53" s="200"/>
      <c r="U53" s="200"/>
      <c r="V53" s="200"/>
    </row>
    <row r="54" spans="1:22" ht="24.75" customHeight="1">
      <c r="A54" s="200">
        <v>49</v>
      </c>
      <c r="B54" s="35" t="s">
        <v>94</v>
      </c>
      <c r="C54" s="208"/>
      <c r="D54" s="35"/>
      <c r="E54" s="35"/>
      <c r="F54" s="35">
        <v>1998</v>
      </c>
      <c r="G54" s="214">
        <v>60185.71</v>
      </c>
      <c r="H54" s="221"/>
      <c r="I54" s="272"/>
      <c r="J54" s="210"/>
      <c r="K54" s="35" t="s">
        <v>440</v>
      </c>
      <c r="L54" s="205">
        <v>49</v>
      </c>
      <c r="M54" s="34"/>
      <c r="N54" s="34"/>
      <c r="O54" s="34"/>
      <c r="P54" s="34"/>
      <c r="Q54" s="34"/>
      <c r="R54" s="34"/>
      <c r="S54" s="34"/>
      <c r="T54" s="200"/>
      <c r="U54" s="200"/>
      <c r="V54" s="200"/>
    </row>
    <row r="55" spans="1:22" ht="24.75" customHeight="1">
      <c r="A55" s="200">
        <v>50</v>
      </c>
      <c r="B55" s="35" t="s">
        <v>95</v>
      </c>
      <c r="C55" s="208"/>
      <c r="D55" s="35"/>
      <c r="E55" s="35"/>
      <c r="F55" s="35">
        <v>1999</v>
      </c>
      <c r="G55" s="214">
        <v>4187</v>
      </c>
      <c r="H55" s="221"/>
      <c r="I55" s="272"/>
      <c r="J55" s="210"/>
      <c r="K55" s="35" t="s">
        <v>441</v>
      </c>
      <c r="L55" s="205">
        <v>50</v>
      </c>
      <c r="M55" s="34"/>
      <c r="N55" s="34"/>
      <c r="O55" s="34"/>
      <c r="P55" s="34"/>
      <c r="Q55" s="34"/>
      <c r="R55" s="34"/>
      <c r="S55" s="34"/>
      <c r="T55" s="200"/>
      <c r="U55" s="200"/>
      <c r="V55" s="200"/>
    </row>
    <row r="56" spans="1:22" ht="24.75" customHeight="1">
      <c r="A56" s="200">
        <v>51</v>
      </c>
      <c r="B56" s="35" t="s">
        <v>96</v>
      </c>
      <c r="C56" s="208"/>
      <c r="D56" s="35"/>
      <c r="E56" s="35"/>
      <c r="F56" s="35">
        <v>1999</v>
      </c>
      <c r="G56" s="214">
        <v>262557.6</v>
      </c>
      <c r="H56" s="221"/>
      <c r="I56" s="272"/>
      <c r="J56" s="210"/>
      <c r="K56" s="35" t="s">
        <v>442</v>
      </c>
      <c r="L56" s="205">
        <v>51</v>
      </c>
      <c r="M56" s="37"/>
      <c r="N56" s="200"/>
      <c r="O56" s="200"/>
      <c r="P56" s="200"/>
      <c r="Q56" s="200"/>
      <c r="R56" s="200"/>
      <c r="S56" s="200"/>
      <c r="T56" s="200"/>
      <c r="U56" s="200"/>
      <c r="V56" s="200"/>
    </row>
    <row r="57" spans="1:22" ht="24.75" customHeight="1">
      <c r="A57" s="200">
        <v>52</v>
      </c>
      <c r="B57" s="35" t="s">
        <v>97</v>
      </c>
      <c r="C57" s="208"/>
      <c r="D57" s="35"/>
      <c r="E57" s="35"/>
      <c r="F57" s="35">
        <v>1999</v>
      </c>
      <c r="G57" s="214">
        <v>12669.2</v>
      </c>
      <c r="H57" s="221"/>
      <c r="I57" s="272"/>
      <c r="J57" s="210"/>
      <c r="K57" s="35" t="s">
        <v>443</v>
      </c>
      <c r="L57" s="205">
        <v>52</v>
      </c>
      <c r="M57" s="37"/>
      <c r="N57" s="200"/>
      <c r="O57" s="200"/>
      <c r="P57" s="200"/>
      <c r="Q57" s="200"/>
      <c r="R57" s="200"/>
      <c r="S57" s="200"/>
      <c r="T57" s="200"/>
      <c r="U57" s="200"/>
      <c r="V57" s="200"/>
    </row>
    <row r="58" spans="1:22" ht="24.75" customHeight="1">
      <c r="A58" s="200">
        <v>53</v>
      </c>
      <c r="B58" s="35" t="s">
        <v>98</v>
      </c>
      <c r="C58" s="208"/>
      <c r="D58" s="35"/>
      <c r="E58" s="35"/>
      <c r="F58" s="35">
        <v>2003</v>
      </c>
      <c r="G58" s="214">
        <v>178663.68</v>
      </c>
      <c r="H58" s="221"/>
      <c r="I58" s="272"/>
      <c r="J58" s="210"/>
      <c r="K58" s="35" t="s">
        <v>444</v>
      </c>
      <c r="L58" s="205">
        <v>53</v>
      </c>
      <c r="M58" s="37"/>
      <c r="N58" s="200"/>
      <c r="O58" s="200"/>
      <c r="P58" s="200"/>
      <c r="Q58" s="200"/>
      <c r="R58" s="200"/>
      <c r="S58" s="200"/>
      <c r="T58" s="200"/>
      <c r="U58" s="200"/>
      <c r="V58" s="200"/>
    </row>
    <row r="59" spans="1:22" ht="24.75" customHeight="1">
      <c r="A59" s="200">
        <v>54</v>
      </c>
      <c r="B59" s="35" t="s">
        <v>99</v>
      </c>
      <c r="C59" s="208"/>
      <c r="D59" s="35"/>
      <c r="E59" s="35"/>
      <c r="F59" s="35">
        <v>2003</v>
      </c>
      <c r="G59" s="214">
        <v>72912.61</v>
      </c>
      <c r="H59" s="221"/>
      <c r="I59" s="272"/>
      <c r="J59" s="210"/>
      <c r="K59" s="35" t="s">
        <v>445</v>
      </c>
      <c r="L59" s="205">
        <v>54</v>
      </c>
      <c r="M59" s="37"/>
      <c r="N59" s="200"/>
      <c r="O59" s="200"/>
      <c r="P59" s="200"/>
      <c r="Q59" s="200"/>
      <c r="R59" s="200"/>
      <c r="S59" s="200"/>
      <c r="T59" s="200"/>
      <c r="U59" s="200"/>
      <c r="V59" s="200"/>
    </row>
    <row r="60" spans="1:22" ht="24.75" customHeight="1">
      <c r="A60" s="200">
        <v>55</v>
      </c>
      <c r="B60" s="124" t="s">
        <v>100</v>
      </c>
      <c r="C60" s="217"/>
      <c r="D60" s="124"/>
      <c r="E60" s="124"/>
      <c r="F60" s="124">
        <v>2007</v>
      </c>
      <c r="G60" s="214">
        <v>10793.1</v>
      </c>
      <c r="H60" s="221"/>
      <c r="I60" s="272"/>
      <c r="J60" s="210"/>
      <c r="K60" s="35" t="s">
        <v>446</v>
      </c>
      <c r="L60" s="205">
        <v>55</v>
      </c>
      <c r="M60" s="37"/>
      <c r="N60" s="200"/>
      <c r="O60" s="200"/>
      <c r="P60" s="200"/>
      <c r="Q60" s="200"/>
      <c r="R60" s="200"/>
      <c r="S60" s="200"/>
      <c r="T60" s="200"/>
      <c r="U60" s="200"/>
      <c r="V60" s="200"/>
    </row>
    <row r="61" spans="1:22" ht="24.75" customHeight="1">
      <c r="A61" s="200">
        <v>56</v>
      </c>
      <c r="B61" s="218" t="s">
        <v>92</v>
      </c>
      <c r="C61" s="217"/>
      <c r="D61" s="124"/>
      <c r="E61" s="124"/>
      <c r="F61" s="124">
        <v>2013</v>
      </c>
      <c r="G61" s="214">
        <v>35000</v>
      </c>
      <c r="H61" s="221"/>
      <c r="I61" s="272"/>
      <c r="J61" s="210"/>
      <c r="K61" s="35" t="s">
        <v>438</v>
      </c>
      <c r="L61" s="205">
        <v>56</v>
      </c>
      <c r="M61" s="37"/>
      <c r="N61" s="200"/>
      <c r="O61" s="200"/>
      <c r="P61" s="200"/>
      <c r="Q61" s="200"/>
      <c r="R61" s="200"/>
      <c r="S61" s="200"/>
      <c r="T61" s="200"/>
      <c r="U61" s="200"/>
      <c r="V61" s="200"/>
    </row>
    <row r="62" spans="1:22" ht="24.75" customHeight="1">
      <c r="A62" s="200">
        <v>57</v>
      </c>
      <c r="B62" s="124" t="s">
        <v>101</v>
      </c>
      <c r="C62" s="217"/>
      <c r="D62" s="124"/>
      <c r="E62" s="124"/>
      <c r="F62" s="124">
        <v>2008</v>
      </c>
      <c r="G62" s="214">
        <v>11891.81</v>
      </c>
      <c r="H62" s="221"/>
      <c r="I62" s="272"/>
      <c r="J62" s="210"/>
      <c r="K62" s="35" t="s">
        <v>447</v>
      </c>
      <c r="L62" s="205">
        <v>57</v>
      </c>
      <c r="M62" s="37"/>
      <c r="N62" s="200"/>
      <c r="O62" s="200"/>
      <c r="P62" s="200"/>
      <c r="Q62" s="200"/>
      <c r="R62" s="200"/>
      <c r="S62" s="200"/>
      <c r="T62" s="200"/>
      <c r="U62" s="200"/>
      <c r="V62" s="200"/>
    </row>
    <row r="63" spans="1:22" ht="24.75" customHeight="1">
      <c r="A63" s="200">
        <v>58</v>
      </c>
      <c r="B63" s="218" t="s">
        <v>72</v>
      </c>
      <c r="C63" s="217"/>
      <c r="D63" s="124"/>
      <c r="E63" s="124"/>
      <c r="F63" s="124">
        <v>2014</v>
      </c>
      <c r="G63" s="214">
        <v>32000</v>
      </c>
      <c r="H63" s="221"/>
      <c r="I63" s="272"/>
      <c r="J63" s="210"/>
      <c r="K63" s="35" t="s">
        <v>418</v>
      </c>
      <c r="L63" s="205">
        <v>58</v>
      </c>
      <c r="M63" s="37"/>
      <c r="N63" s="200"/>
      <c r="O63" s="200"/>
      <c r="P63" s="200"/>
      <c r="Q63" s="200"/>
      <c r="R63" s="200"/>
      <c r="S63" s="200"/>
      <c r="T63" s="200"/>
      <c r="U63" s="200"/>
      <c r="V63" s="200"/>
    </row>
    <row r="64" spans="1:22" ht="31.5" customHeight="1">
      <c r="A64" s="200">
        <v>59</v>
      </c>
      <c r="B64" s="124" t="s">
        <v>612</v>
      </c>
      <c r="C64" s="217"/>
      <c r="D64" s="211" t="s">
        <v>483</v>
      </c>
      <c r="E64" s="211" t="s">
        <v>482</v>
      </c>
      <c r="F64" s="211" t="s">
        <v>486</v>
      </c>
      <c r="G64" s="214">
        <v>67686.09</v>
      </c>
      <c r="H64" s="221"/>
      <c r="I64" s="272"/>
      <c r="J64" s="219"/>
      <c r="K64" s="35" t="s">
        <v>393</v>
      </c>
      <c r="L64" s="205">
        <v>59</v>
      </c>
      <c r="M64" s="37"/>
      <c r="N64" s="37"/>
      <c r="O64" s="37"/>
      <c r="P64" s="37"/>
      <c r="Q64" s="37"/>
      <c r="R64" s="37"/>
      <c r="S64" s="37"/>
      <c r="T64" s="213" t="s">
        <v>19</v>
      </c>
      <c r="U64" s="213" t="s">
        <v>472</v>
      </c>
      <c r="V64" s="213" t="s">
        <v>477</v>
      </c>
    </row>
    <row r="65" spans="1:22" ht="30">
      <c r="A65" s="200">
        <v>60</v>
      </c>
      <c r="B65" s="124" t="s">
        <v>613</v>
      </c>
      <c r="C65" s="217"/>
      <c r="D65" s="124"/>
      <c r="E65" s="124"/>
      <c r="F65" s="124"/>
      <c r="G65" s="214">
        <v>699772.13</v>
      </c>
      <c r="H65" s="221"/>
      <c r="I65" s="272"/>
      <c r="J65" s="219"/>
      <c r="K65" s="35" t="s">
        <v>32</v>
      </c>
      <c r="L65" s="205">
        <v>60</v>
      </c>
      <c r="M65" s="37"/>
      <c r="N65" s="37"/>
      <c r="O65" s="37"/>
      <c r="P65" s="37"/>
      <c r="Q65" s="37"/>
      <c r="R65" s="37"/>
      <c r="S65" s="37"/>
      <c r="T65" s="213" t="s">
        <v>476</v>
      </c>
      <c r="U65" s="213" t="s">
        <v>472</v>
      </c>
      <c r="V65" s="213" t="s">
        <v>478</v>
      </c>
    </row>
    <row r="66" spans="1:22" ht="24.75" customHeight="1">
      <c r="A66" s="200">
        <v>61</v>
      </c>
      <c r="B66" s="35" t="s">
        <v>107</v>
      </c>
      <c r="C66" s="208" t="s">
        <v>66</v>
      </c>
      <c r="D66" s="35"/>
      <c r="E66" s="35"/>
      <c r="F66" s="35">
        <v>2010</v>
      </c>
      <c r="G66" s="214">
        <v>3987673.79</v>
      </c>
      <c r="H66" s="221"/>
      <c r="I66" s="272"/>
      <c r="J66" s="219"/>
      <c r="K66" s="35" t="s">
        <v>67</v>
      </c>
      <c r="L66" s="205">
        <v>63</v>
      </c>
      <c r="M66" s="37"/>
      <c r="N66" s="37"/>
      <c r="O66" s="37"/>
      <c r="P66" s="37"/>
      <c r="Q66" s="37"/>
      <c r="R66" s="37"/>
      <c r="S66" s="37"/>
      <c r="T66" s="213" t="s">
        <v>479</v>
      </c>
      <c r="U66" s="213" t="s">
        <v>479</v>
      </c>
      <c r="V66" s="213" t="s">
        <v>480</v>
      </c>
    </row>
    <row r="67" spans="1:22" ht="34.5" customHeight="1">
      <c r="A67" s="200">
        <v>62</v>
      </c>
      <c r="B67" s="35" t="s">
        <v>108</v>
      </c>
      <c r="C67" s="208"/>
      <c r="D67" s="35"/>
      <c r="E67" s="35"/>
      <c r="F67" s="35">
        <v>2010</v>
      </c>
      <c r="G67" s="214">
        <v>50000</v>
      </c>
      <c r="H67" s="221"/>
      <c r="I67" s="272"/>
      <c r="J67" s="210"/>
      <c r="K67" s="35" t="s">
        <v>394</v>
      </c>
      <c r="L67" s="205">
        <v>64</v>
      </c>
      <c r="M67" s="37"/>
      <c r="N67" s="200"/>
      <c r="O67" s="200"/>
      <c r="P67" s="200"/>
      <c r="Q67" s="200"/>
      <c r="R67" s="200"/>
      <c r="S67" s="200"/>
      <c r="T67" s="200"/>
      <c r="U67" s="200"/>
      <c r="V67" s="200"/>
    </row>
    <row r="68" spans="1:22" ht="24.75" customHeight="1">
      <c r="A68" s="200">
        <v>63</v>
      </c>
      <c r="B68" s="35" t="s">
        <v>468</v>
      </c>
      <c r="C68" s="208"/>
      <c r="D68" s="35"/>
      <c r="E68" s="35"/>
      <c r="F68" s="35"/>
      <c r="G68" s="214">
        <v>20000</v>
      </c>
      <c r="H68" s="221"/>
      <c r="I68" s="272"/>
      <c r="J68" s="219"/>
      <c r="K68" s="35" t="s">
        <v>469</v>
      </c>
      <c r="L68" s="205">
        <v>65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ht="24.75" customHeight="1">
      <c r="A69" s="200">
        <v>64</v>
      </c>
      <c r="B69" s="35" t="s">
        <v>470</v>
      </c>
      <c r="C69" s="208"/>
      <c r="D69" s="35"/>
      <c r="E69" s="35"/>
      <c r="F69" s="35">
        <v>2013</v>
      </c>
      <c r="G69" s="214">
        <v>159000</v>
      </c>
      <c r="H69" s="221"/>
      <c r="I69" s="272"/>
      <c r="J69" s="220"/>
      <c r="K69" s="35" t="s">
        <v>471</v>
      </c>
      <c r="L69" s="205">
        <v>66</v>
      </c>
      <c r="M69" s="37"/>
      <c r="N69" s="37"/>
      <c r="O69" s="37"/>
      <c r="P69" s="37"/>
      <c r="Q69" s="37"/>
      <c r="R69" s="37"/>
      <c r="S69" s="37"/>
      <c r="T69" s="37" t="s">
        <v>24</v>
      </c>
      <c r="U69" s="37" t="s">
        <v>472</v>
      </c>
      <c r="V69" s="37" t="s">
        <v>478</v>
      </c>
    </row>
    <row r="70" spans="1:22" ht="24.75" customHeight="1">
      <c r="A70" s="200">
        <v>65</v>
      </c>
      <c r="B70" s="218" t="s">
        <v>511</v>
      </c>
      <c r="C70" s="208" t="s">
        <v>538</v>
      </c>
      <c r="D70" s="35"/>
      <c r="E70" s="35"/>
      <c r="F70" s="35">
        <v>2014</v>
      </c>
      <c r="G70" s="214">
        <v>337608.49</v>
      </c>
      <c r="H70" s="221"/>
      <c r="I70" s="272"/>
      <c r="J70" s="294"/>
      <c r="K70" s="223" t="s">
        <v>512</v>
      </c>
      <c r="L70" s="205">
        <v>67</v>
      </c>
      <c r="M70" s="50"/>
      <c r="N70" s="50"/>
      <c r="O70" s="50"/>
      <c r="P70" s="50"/>
      <c r="Q70" s="50"/>
      <c r="R70" s="50"/>
      <c r="S70" s="50"/>
      <c r="T70" s="50"/>
      <c r="U70" s="50"/>
      <c r="V70" s="224"/>
    </row>
    <row r="71" spans="1:22" ht="24.75" customHeight="1">
      <c r="A71" s="200">
        <v>66</v>
      </c>
      <c r="B71" s="218" t="s">
        <v>513</v>
      </c>
      <c r="C71" s="208" t="s">
        <v>514</v>
      </c>
      <c r="D71" s="35"/>
      <c r="E71" s="35"/>
      <c r="F71" s="35">
        <v>2014</v>
      </c>
      <c r="G71" s="214">
        <v>234628.4</v>
      </c>
      <c r="H71" s="221"/>
      <c r="I71" s="272"/>
      <c r="J71" s="294"/>
      <c r="K71" s="223" t="s">
        <v>515</v>
      </c>
      <c r="L71" s="205">
        <v>68</v>
      </c>
      <c r="M71" s="50"/>
      <c r="N71" s="50"/>
      <c r="O71" s="50"/>
      <c r="P71" s="50"/>
      <c r="Q71" s="50"/>
      <c r="R71" s="50"/>
      <c r="S71" s="50"/>
      <c r="T71" s="50"/>
      <c r="U71" s="50"/>
      <c r="V71" s="224"/>
    </row>
    <row r="72" spans="1:22" ht="31.5" customHeight="1">
      <c r="A72" s="200">
        <v>67</v>
      </c>
      <c r="B72" s="218" t="s">
        <v>516</v>
      </c>
      <c r="C72" s="208" t="s">
        <v>539</v>
      </c>
      <c r="D72" s="35"/>
      <c r="E72" s="35"/>
      <c r="F72" s="35">
        <v>2014</v>
      </c>
      <c r="G72" s="214">
        <v>390674.09</v>
      </c>
      <c r="H72" s="221"/>
      <c r="I72" s="272"/>
      <c r="J72" s="294"/>
      <c r="K72" s="223" t="s">
        <v>424</v>
      </c>
      <c r="L72" s="205">
        <v>69</v>
      </c>
      <c r="M72" s="50"/>
      <c r="N72" s="50"/>
      <c r="O72" s="50"/>
      <c r="P72" s="50"/>
      <c r="Q72" s="50"/>
      <c r="R72" s="50"/>
      <c r="S72" s="50"/>
      <c r="T72" s="50"/>
      <c r="U72" s="50"/>
      <c r="V72" s="224"/>
    </row>
    <row r="73" spans="1:22" ht="24.75" customHeight="1">
      <c r="A73" s="200">
        <v>68</v>
      </c>
      <c r="B73" s="218" t="s">
        <v>517</v>
      </c>
      <c r="C73" s="208"/>
      <c r="D73" s="35"/>
      <c r="E73" s="35"/>
      <c r="F73" s="35">
        <v>2014</v>
      </c>
      <c r="G73" s="214">
        <v>10699.77</v>
      </c>
      <c r="H73" s="221"/>
      <c r="I73" s="272"/>
      <c r="J73" s="294"/>
      <c r="K73" s="223" t="s">
        <v>518</v>
      </c>
      <c r="L73" s="205">
        <v>71</v>
      </c>
      <c r="M73" s="50"/>
      <c r="N73" s="50"/>
      <c r="O73" s="50"/>
      <c r="P73" s="50"/>
      <c r="Q73" s="50"/>
      <c r="R73" s="50"/>
      <c r="S73" s="50"/>
      <c r="T73" s="50"/>
      <c r="U73" s="50"/>
      <c r="V73" s="224"/>
    </row>
    <row r="74" spans="1:22" ht="24.75" customHeight="1">
      <c r="A74" s="200">
        <v>69</v>
      </c>
      <c r="B74" s="218" t="s">
        <v>87</v>
      </c>
      <c r="C74" s="208"/>
      <c r="D74" s="35"/>
      <c r="E74" s="35"/>
      <c r="F74" s="35">
        <v>2014</v>
      </c>
      <c r="G74" s="214">
        <v>17000</v>
      </c>
      <c r="H74" s="221"/>
      <c r="I74" s="272"/>
      <c r="J74" s="294"/>
      <c r="K74" s="223" t="s">
        <v>460</v>
      </c>
      <c r="L74" s="205">
        <v>72</v>
      </c>
      <c r="M74" s="50"/>
      <c r="N74" s="50"/>
      <c r="O74" s="50"/>
      <c r="P74" s="50"/>
      <c r="Q74" s="50"/>
      <c r="R74" s="50"/>
      <c r="S74" s="50"/>
      <c r="T74" s="50"/>
      <c r="U74" s="50"/>
      <c r="V74" s="224"/>
    </row>
    <row r="75" spans="1:22" ht="24.75" customHeight="1">
      <c r="A75" s="200">
        <v>70</v>
      </c>
      <c r="B75" s="218" t="s">
        <v>540</v>
      </c>
      <c r="C75" s="208"/>
      <c r="D75" s="35"/>
      <c r="E75" s="35"/>
      <c r="F75" s="35">
        <v>2014</v>
      </c>
      <c r="G75" s="214">
        <v>127914.67</v>
      </c>
      <c r="H75" s="221"/>
      <c r="I75" s="272"/>
      <c r="J75" s="294"/>
      <c r="K75" s="223" t="s">
        <v>415</v>
      </c>
      <c r="L75" s="205">
        <v>73</v>
      </c>
      <c r="M75" s="50"/>
      <c r="N75" s="50"/>
      <c r="O75" s="50"/>
      <c r="P75" s="50"/>
      <c r="Q75" s="50"/>
      <c r="R75" s="50"/>
      <c r="S75" s="50"/>
      <c r="T75" s="50"/>
      <c r="U75" s="50"/>
      <c r="V75" s="224"/>
    </row>
    <row r="76" spans="1:22" ht="24.75" customHeight="1">
      <c r="A76" s="200">
        <v>71</v>
      </c>
      <c r="B76" s="218" t="s">
        <v>541</v>
      </c>
      <c r="C76" s="208"/>
      <c r="D76" s="35"/>
      <c r="E76" s="35"/>
      <c r="F76" s="35">
        <v>2013</v>
      </c>
      <c r="G76" s="214">
        <v>21600</v>
      </c>
      <c r="H76" s="221"/>
      <c r="I76" s="272"/>
      <c r="J76" s="294"/>
      <c r="K76" s="223" t="s">
        <v>415</v>
      </c>
      <c r="L76" s="205">
        <v>74</v>
      </c>
      <c r="M76" s="50"/>
      <c r="N76" s="50"/>
      <c r="O76" s="50"/>
      <c r="P76" s="50"/>
      <c r="Q76" s="50"/>
      <c r="R76" s="50"/>
      <c r="S76" s="50"/>
      <c r="T76" s="50"/>
      <c r="U76" s="50"/>
      <c r="V76" s="224"/>
    </row>
    <row r="77" spans="1:22" ht="48" customHeight="1">
      <c r="A77" s="200">
        <v>72</v>
      </c>
      <c r="B77" s="218" t="s">
        <v>542</v>
      </c>
      <c r="C77" s="208"/>
      <c r="D77" s="35"/>
      <c r="E77" s="35"/>
      <c r="F77" s="35">
        <v>2014</v>
      </c>
      <c r="G77" s="214">
        <v>899171.56</v>
      </c>
      <c r="H77" s="221"/>
      <c r="I77" s="272"/>
      <c r="J77" s="294"/>
      <c r="K77" s="223" t="s">
        <v>415</v>
      </c>
      <c r="L77" s="205">
        <v>75</v>
      </c>
      <c r="M77" s="50"/>
      <c r="N77" s="50"/>
      <c r="O77" s="50"/>
      <c r="P77" s="50"/>
      <c r="Q77" s="50"/>
      <c r="R77" s="50"/>
      <c r="S77" s="50"/>
      <c r="T77" s="50"/>
      <c r="U77" s="50"/>
      <c r="V77" s="224"/>
    </row>
    <row r="78" spans="1:22" ht="24.75" customHeight="1">
      <c r="A78" s="200">
        <v>73</v>
      </c>
      <c r="B78" s="218" t="s">
        <v>543</v>
      </c>
      <c r="C78" s="208"/>
      <c r="D78" s="35"/>
      <c r="E78" s="35"/>
      <c r="F78" s="35">
        <v>2014</v>
      </c>
      <c r="G78" s="214">
        <v>42877.8</v>
      </c>
      <c r="H78" s="221"/>
      <c r="I78" s="272"/>
      <c r="J78" s="294"/>
      <c r="K78" s="223" t="s">
        <v>424</v>
      </c>
      <c r="L78" s="205">
        <v>76</v>
      </c>
      <c r="M78" s="50"/>
      <c r="N78" s="50"/>
      <c r="O78" s="50"/>
      <c r="P78" s="50"/>
      <c r="Q78" s="50"/>
      <c r="R78" s="50"/>
      <c r="S78" s="50"/>
      <c r="T78" s="50"/>
      <c r="U78" s="50"/>
      <c r="V78" s="224"/>
    </row>
    <row r="79" spans="1:22" ht="24.75" customHeight="1">
      <c r="A79" s="200">
        <v>74</v>
      </c>
      <c r="B79" s="218" t="s">
        <v>544</v>
      </c>
      <c r="C79" s="208"/>
      <c r="D79" s="35"/>
      <c r="E79" s="35"/>
      <c r="F79" s="35">
        <v>2014</v>
      </c>
      <c r="G79" s="214">
        <v>488150.25</v>
      </c>
      <c r="H79" s="221"/>
      <c r="I79" s="272"/>
      <c r="J79" s="294"/>
      <c r="K79" s="223" t="s">
        <v>436</v>
      </c>
      <c r="L79" s="205">
        <v>77</v>
      </c>
      <c r="M79" s="50"/>
      <c r="N79" s="50"/>
      <c r="O79" s="50"/>
      <c r="P79" s="50"/>
      <c r="Q79" s="50"/>
      <c r="R79" s="50"/>
      <c r="S79" s="50"/>
      <c r="T79" s="50"/>
      <c r="U79" s="50"/>
      <c r="V79" s="224"/>
    </row>
    <row r="80" spans="1:22" ht="31.5" customHeight="1">
      <c r="A80" s="200">
        <v>75</v>
      </c>
      <c r="B80" s="218" t="s">
        <v>545</v>
      </c>
      <c r="C80" s="208" t="s">
        <v>546</v>
      </c>
      <c r="D80" s="35"/>
      <c r="E80" s="35"/>
      <c r="F80" s="35">
        <v>2013</v>
      </c>
      <c r="G80" s="214">
        <v>358751.21</v>
      </c>
      <c r="H80" s="221"/>
      <c r="I80" s="272"/>
      <c r="J80" s="294"/>
      <c r="K80" s="223" t="s">
        <v>547</v>
      </c>
      <c r="L80" s="205">
        <v>78</v>
      </c>
      <c r="M80" s="50"/>
      <c r="N80" s="50"/>
      <c r="O80" s="50"/>
      <c r="P80" s="50"/>
      <c r="Q80" s="50"/>
      <c r="R80" s="50"/>
      <c r="S80" s="50"/>
      <c r="T80" s="50"/>
      <c r="U80" s="50"/>
      <c r="V80" s="224"/>
    </row>
    <row r="81" spans="1:22" ht="31.5" customHeight="1">
      <c r="A81" s="200">
        <v>76</v>
      </c>
      <c r="B81" s="369" t="s">
        <v>614</v>
      </c>
      <c r="C81" s="370" t="s">
        <v>15</v>
      </c>
      <c r="D81" s="164" t="s">
        <v>16</v>
      </c>
      <c r="E81" s="164" t="s">
        <v>17</v>
      </c>
      <c r="F81" s="164">
        <v>2014</v>
      </c>
      <c r="G81" s="371">
        <v>350000</v>
      </c>
      <c r="H81" s="372"/>
      <c r="I81" s="373"/>
      <c r="J81" s="374"/>
      <c r="K81" s="237" t="s">
        <v>602</v>
      </c>
      <c r="L81" s="375">
        <v>79</v>
      </c>
      <c r="M81" s="113"/>
      <c r="N81" s="376"/>
      <c r="O81" s="376"/>
      <c r="P81" s="376"/>
      <c r="Q81" s="376"/>
      <c r="R81" s="376"/>
      <c r="S81" s="376"/>
      <c r="T81" s="376"/>
      <c r="U81" s="376"/>
      <c r="V81" s="376"/>
    </row>
    <row r="82" spans="1:22" ht="41.25" customHeight="1">
      <c r="A82" s="200">
        <v>77</v>
      </c>
      <c r="B82" s="369" t="s">
        <v>545</v>
      </c>
      <c r="C82" s="370" t="s">
        <v>615</v>
      </c>
      <c r="D82" s="164"/>
      <c r="E82" s="164"/>
      <c r="F82" s="164"/>
      <c r="G82" s="371">
        <v>445000</v>
      </c>
      <c r="H82" s="372"/>
      <c r="I82" s="373"/>
      <c r="J82" s="374"/>
      <c r="K82" s="237" t="s">
        <v>616</v>
      </c>
      <c r="L82" s="375">
        <v>80</v>
      </c>
      <c r="M82" s="113"/>
      <c r="N82" s="376"/>
      <c r="O82" s="376"/>
      <c r="P82" s="376"/>
      <c r="Q82" s="376"/>
      <c r="R82" s="376"/>
      <c r="S82" s="376"/>
      <c r="T82" s="376"/>
      <c r="U82" s="376"/>
      <c r="V82" s="376"/>
    </row>
    <row r="83" spans="1:22" ht="58.5" customHeight="1">
      <c r="A83" s="200">
        <v>78</v>
      </c>
      <c r="B83" s="369" t="s">
        <v>653</v>
      </c>
      <c r="C83" s="370"/>
      <c r="D83" s="164"/>
      <c r="E83" s="164"/>
      <c r="F83" s="164">
        <v>2015</v>
      </c>
      <c r="G83" s="371">
        <v>10000</v>
      </c>
      <c r="H83" s="373"/>
      <c r="I83" s="373"/>
      <c r="J83" s="377"/>
      <c r="K83" s="237" t="s">
        <v>654</v>
      </c>
      <c r="L83" s="375"/>
      <c r="M83" s="113"/>
      <c r="N83" s="376"/>
      <c r="O83" s="376"/>
      <c r="P83" s="376"/>
      <c r="Q83" s="376"/>
      <c r="R83" s="376"/>
      <c r="S83" s="376"/>
      <c r="T83" s="376"/>
      <c r="U83" s="376"/>
      <c r="V83" s="376"/>
    </row>
    <row r="84" spans="1:22" ht="35.25" customHeight="1">
      <c r="A84" s="424" t="s">
        <v>109</v>
      </c>
      <c r="B84" s="424"/>
      <c r="C84" s="424"/>
      <c r="D84" s="424"/>
      <c r="E84" s="424"/>
      <c r="F84" s="424"/>
      <c r="G84" s="421">
        <f>SUM(G18:G83,H16:H17,G14:G15,H13,G12,H6:H11)</f>
        <v>27682340.669999998</v>
      </c>
      <c r="H84" s="422"/>
      <c r="I84" s="350"/>
      <c r="J84" s="169"/>
      <c r="K84" s="122"/>
      <c r="L84" s="37"/>
      <c r="M84" s="50"/>
      <c r="N84" s="122"/>
      <c r="O84" s="122"/>
      <c r="P84" s="122"/>
      <c r="Q84" s="122"/>
      <c r="R84" s="122"/>
      <c r="S84" s="122"/>
      <c r="T84" s="122"/>
      <c r="U84" s="122"/>
      <c r="V84" s="269"/>
    </row>
    <row r="85" spans="1:22" s="4" customFormat="1" ht="27" customHeight="1">
      <c r="A85" s="406" t="s">
        <v>263</v>
      </c>
      <c r="B85" s="406"/>
      <c r="C85" s="406"/>
      <c r="D85" s="349"/>
      <c r="E85" s="349"/>
      <c r="F85" s="349"/>
      <c r="G85" s="349"/>
      <c r="H85" s="32"/>
      <c r="I85" s="32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</row>
    <row r="86" spans="1:22" ht="38.25" customHeight="1">
      <c r="A86" s="42">
        <v>1</v>
      </c>
      <c r="B86" s="33" t="s">
        <v>259</v>
      </c>
      <c r="C86" s="45" t="s">
        <v>52</v>
      </c>
      <c r="D86" s="33" t="s">
        <v>16</v>
      </c>
      <c r="E86" s="33" t="s">
        <v>17</v>
      </c>
      <c r="F86" s="33">
        <v>1960</v>
      </c>
      <c r="H86" s="225">
        <v>4389000</v>
      </c>
      <c r="I86" s="225">
        <v>2200</v>
      </c>
      <c r="J86" s="51" t="s">
        <v>260</v>
      </c>
      <c r="K86" s="33" t="s">
        <v>67</v>
      </c>
      <c r="L86" s="205">
        <v>1</v>
      </c>
      <c r="M86" s="34">
        <v>1023.92</v>
      </c>
      <c r="N86" s="34">
        <v>1995</v>
      </c>
      <c r="O86" s="34">
        <v>9429</v>
      </c>
      <c r="P86" s="34">
        <v>3</v>
      </c>
      <c r="Q86" s="34" t="s">
        <v>16</v>
      </c>
      <c r="R86" s="34" t="s">
        <v>16</v>
      </c>
      <c r="S86" s="34" t="s">
        <v>17</v>
      </c>
      <c r="T86" s="37" t="s">
        <v>19</v>
      </c>
      <c r="U86" s="37" t="s">
        <v>261</v>
      </c>
      <c r="V86" s="37" t="s">
        <v>262</v>
      </c>
    </row>
    <row r="87" spans="1:22" ht="33" customHeight="1">
      <c r="A87" s="42">
        <v>2</v>
      </c>
      <c r="B87" s="207" t="s">
        <v>264</v>
      </c>
      <c r="C87" s="208"/>
      <c r="D87" s="35" t="s">
        <v>16</v>
      </c>
      <c r="E87" s="35" t="s">
        <v>17</v>
      </c>
      <c r="F87" s="35">
        <v>2013</v>
      </c>
      <c r="G87" s="209"/>
      <c r="H87" s="203">
        <v>21600</v>
      </c>
      <c r="I87" s="288"/>
      <c r="J87" s="210"/>
      <c r="K87" s="35" t="s">
        <v>265</v>
      </c>
      <c r="L87" s="205">
        <v>2</v>
      </c>
      <c r="M87" s="34"/>
      <c r="N87" s="206"/>
      <c r="O87" s="206"/>
      <c r="P87" s="206"/>
      <c r="Q87" s="206"/>
      <c r="R87" s="206"/>
      <c r="S87" s="206"/>
      <c r="T87" s="37"/>
      <c r="U87" s="37"/>
      <c r="V87" s="200"/>
    </row>
    <row r="88" spans="1:22" ht="30" customHeight="1">
      <c r="A88" s="42">
        <v>3</v>
      </c>
      <c r="B88" s="207" t="s">
        <v>459</v>
      </c>
      <c r="C88" s="208"/>
      <c r="D88" s="35" t="s">
        <v>16</v>
      </c>
      <c r="E88" s="35" t="s">
        <v>17</v>
      </c>
      <c r="F88" s="35"/>
      <c r="G88" s="209"/>
      <c r="H88" s="226">
        <v>35000</v>
      </c>
      <c r="I88" s="289"/>
      <c r="J88" s="210"/>
      <c r="K88" s="35" t="s">
        <v>458</v>
      </c>
      <c r="L88" s="205">
        <v>3</v>
      </c>
      <c r="M88" s="34"/>
      <c r="N88" s="206"/>
      <c r="O88" s="206"/>
      <c r="P88" s="206"/>
      <c r="Q88" s="206"/>
      <c r="R88" s="206"/>
      <c r="S88" s="206"/>
      <c r="T88" s="37"/>
      <c r="U88" s="37"/>
      <c r="V88" s="37"/>
    </row>
    <row r="89" spans="1:22" ht="35.25" customHeight="1">
      <c r="A89" s="407" t="s">
        <v>109</v>
      </c>
      <c r="B89" s="407"/>
      <c r="C89" s="407"/>
      <c r="D89" s="407"/>
      <c r="E89" s="407"/>
      <c r="F89" s="407"/>
      <c r="G89" s="46"/>
      <c r="H89" s="47">
        <f>SUM(H86:H88)</f>
        <v>4445600</v>
      </c>
      <c r="I89" s="290"/>
      <c r="J89" s="48"/>
      <c r="K89" s="49"/>
      <c r="L89" s="37"/>
      <c r="M89" s="50"/>
      <c r="N89" s="49"/>
      <c r="O89" s="49"/>
      <c r="P89" s="49"/>
      <c r="Q89" s="49"/>
      <c r="R89" s="49"/>
      <c r="S89" s="49"/>
      <c r="T89" s="49"/>
      <c r="U89" s="49"/>
      <c r="V89" s="59"/>
    </row>
    <row r="90" spans="1:22" s="4" customFormat="1" ht="27" customHeight="1">
      <c r="A90" s="406" t="s">
        <v>292</v>
      </c>
      <c r="B90" s="406"/>
      <c r="C90" s="406"/>
      <c r="D90" s="349"/>
      <c r="E90" s="349"/>
      <c r="F90" s="349"/>
      <c r="G90" s="349"/>
      <c r="H90" s="32"/>
      <c r="I90" s="32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</row>
    <row r="91" spans="1:22" s="8" customFormat="1" ht="36" customHeight="1">
      <c r="A91" s="413" t="s">
        <v>295</v>
      </c>
      <c r="B91" s="414"/>
      <c r="C91" s="414"/>
      <c r="D91" s="414"/>
      <c r="E91" s="414"/>
      <c r="F91" s="414"/>
      <c r="G91" s="415"/>
      <c r="H91" s="38"/>
      <c r="I91" s="38"/>
      <c r="J91" s="39"/>
      <c r="K91" s="113" t="s">
        <v>370</v>
      </c>
      <c r="L91" s="65">
        <v>1</v>
      </c>
      <c r="M91" s="3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4" customFormat="1" ht="32.25" customHeight="1">
      <c r="A92" s="408" t="s">
        <v>304</v>
      </c>
      <c r="B92" s="409"/>
      <c r="C92" s="409"/>
      <c r="D92" s="41"/>
      <c r="E92" s="41"/>
      <c r="F92" s="56"/>
      <c r="G92" s="56"/>
      <c r="H92" s="40"/>
      <c r="I92" s="40"/>
      <c r="J92" s="41"/>
      <c r="K92" s="41"/>
      <c r="L92" s="41"/>
      <c r="M92" s="41"/>
      <c r="N92" s="347"/>
      <c r="O92" s="347"/>
      <c r="P92" s="347"/>
      <c r="Q92" s="347"/>
      <c r="R92" s="347"/>
      <c r="S92" s="347"/>
      <c r="T92" s="347"/>
      <c r="U92" s="347"/>
      <c r="V92" s="347"/>
    </row>
    <row r="93" spans="1:22" s="10" customFormat="1" ht="90">
      <c r="A93" s="42">
        <v>1</v>
      </c>
      <c r="B93" s="410" t="s">
        <v>308</v>
      </c>
      <c r="C93" s="411"/>
      <c r="D93" s="411"/>
      <c r="E93" s="189"/>
      <c r="F93" s="189"/>
      <c r="G93" s="60"/>
      <c r="H93" s="53"/>
      <c r="I93" s="291"/>
      <c r="J93" s="54" t="s">
        <v>307</v>
      </c>
      <c r="K93" s="52" t="s">
        <v>305</v>
      </c>
      <c r="L93" s="65">
        <v>1</v>
      </c>
      <c r="M93" s="188"/>
      <c r="N93" s="60"/>
      <c r="O93" s="60"/>
      <c r="P93" s="60"/>
      <c r="Q93" s="60"/>
      <c r="R93" s="60"/>
      <c r="S93" s="60"/>
      <c r="T93" s="113"/>
      <c r="U93" s="113"/>
      <c r="V93" s="113"/>
    </row>
    <row r="94" spans="1:22" s="4" customFormat="1" ht="27" customHeight="1">
      <c r="A94" s="412" t="s">
        <v>321</v>
      </c>
      <c r="B94" s="412"/>
      <c r="C94" s="412"/>
      <c r="D94" s="351"/>
      <c r="E94" s="351"/>
      <c r="F94" s="351"/>
      <c r="G94" s="351"/>
      <c r="H94" s="43"/>
      <c r="I94" s="43"/>
      <c r="J94" s="351"/>
      <c r="K94" s="351"/>
      <c r="L94" s="351"/>
      <c r="M94" s="351"/>
      <c r="N94" s="44"/>
      <c r="O94" s="44"/>
      <c r="P94" s="44"/>
      <c r="Q94" s="44"/>
      <c r="R94" s="44"/>
      <c r="S94" s="44"/>
      <c r="T94" s="44"/>
      <c r="U94" s="44"/>
      <c r="V94" s="44"/>
    </row>
    <row r="95" spans="1:22" s="242" customFormat="1" ht="42.75" customHeight="1">
      <c r="A95" s="42">
        <v>1</v>
      </c>
      <c r="B95" s="33" t="s">
        <v>324</v>
      </c>
      <c r="C95" s="45" t="s">
        <v>325</v>
      </c>
      <c r="D95" s="33" t="s">
        <v>326</v>
      </c>
      <c r="E95" s="33" t="s">
        <v>294</v>
      </c>
      <c r="F95" s="33">
        <v>1975</v>
      </c>
      <c r="G95" s="22"/>
      <c r="H95" s="378">
        <v>1107981</v>
      </c>
      <c r="I95" s="378">
        <v>2863</v>
      </c>
      <c r="J95" s="51" t="s">
        <v>327</v>
      </c>
      <c r="K95" s="379" t="s">
        <v>322</v>
      </c>
      <c r="L95" s="380">
        <v>1</v>
      </c>
      <c r="M95" s="381">
        <v>368.6</v>
      </c>
      <c r="N95" s="381">
        <v>386.97</v>
      </c>
      <c r="O95" s="381">
        <v>1590</v>
      </c>
      <c r="P95" s="381">
        <v>2</v>
      </c>
      <c r="Q95" s="381" t="s">
        <v>16</v>
      </c>
      <c r="R95" s="381" t="s">
        <v>16</v>
      </c>
      <c r="S95" s="381" t="s">
        <v>17</v>
      </c>
      <c r="T95" s="42" t="s">
        <v>328</v>
      </c>
      <c r="U95" s="42" t="s">
        <v>329</v>
      </c>
      <c r="V95" s="42" t="s">
        <v>330</v>
      </c>
    </row>
    <row r="96" spans="1:22" ht="35.25" customHeight="1">
      <c r="A96" s="407" t="s">
        <v>109</v>
      </c>
      <c r="B96" s="407"/>
      <c r="C96" s="407"/>
      <c r="D96" s="407"/>
      <c r="E96" s="407"/>
      <c r="F96" s="407"/>
      <c r="G96" s="46"/>
      <c r="H96" s="47">
        <f>SUM(H95)</f>
        <v>1107981</v>
      </c>
      <c r="I96" s="290"/>
      <c r="J96" s="48"/>
      <c r="K96" s="49"/>
      <c r="L96" s="37"/>
      <c r="M96" s="50"/>
      <c r="N96" s="49"/>
      <c r="O96" s="49"/>
      <c r="P96" s="49"/>
      <c r="Q96" s="49"/>
      <c r="R96" s="49"/>
      <c r="S96" s="49"/>
      <c r="T96" s="49"/>
      <c r="U96" s="49"/>
      <c r="V96" s="59"/>
    </row>
    <row r="97" spans="1:22" s="4" customFormat="1" ht="27" customHeight="1">
      <c r="A97" s="406" t="s">
        <v>373</v>
      </c>
      <c r="B97" s="406"/>
      <c r="C97" s="406"/>
      <c r="D97" s="349"/>
      <c r="E97" s="349"/>
      <c r="F97" s="349"/>
      <c r="G97" s="349"/>
      <c r="H97" s="32"/>
      <c r="I97" s="32"/>
      <c r="J97" s="349"/>
      <c r="K97" s="348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</row>
    <row r="98" spans="1:22" ht="60">
      <c r="A98" s="42">
        <v>1</v>
      </c>
      <c r="B98" s="33" t="s">
        <v>333</v>
      </c>
      <c r="C98" s="45" t="s">
        <v>334</v>
      </c>
      <c r="D98" s="33" t="s">
        <v>326</v>
      </c>
      <c r="E98" s="33" t="s">
        <v>294</v>
      </c>
      <c r="F98" s="33">
        <v>1925</v>
      </c>
      <c r="H98" s="55">
        <v>1089760</v>
      </c>
      <c r="I98" s="292">
        <v>1946</v>
      </c>
      <c r="J98" s="120" t="s">
        <v>335</v>
      </c>
      <c r="K98" s="123" t="s">
        <v>400</v>
      </c>
      <c r="L98" s="121">
        <v>1</v>
      </c>
      <c r="M98" s="34">
        <v>395</v>
      </c>
      <c r="N98" s="34">
        <v>560</v>
      </c>
      <c r="O98" s="34">
        <v>2090</v>
      </c>
      <c r="P98" s="34">
        <v>3</v>
      </c>
      <c r="Q98" s="34" t="s">
        <v>336</v>
      </c>
      <c r="R98" s="34" t="s">
        <v>16</v>
      </c>
      <c r="S98" s="34" t="s">
        <v>17</v>
      </c>
      <c r="T98" s="112" t="s">
        <v>401</v>
      </c>
      <c r="U98" s="112" t="s">
        <v>402</v>
      </c>
      <c r="V98" s="112" t="s">
        <v>403</v>
      </c>
    </row>
    <row r="99" spans="1:22" ht="35.25" customHeight="1">
      <c r="A99" s="407" t="s">
        <v>109</v>
      </c>
      <c r="B99" s="407"/>
      <c r="C99" s="407"/>
      <c r="D99" s="407"/>
      <c r="E99" s="407"/>
      <c r="F99" s="407"/>
      <c r="G99" s="46"/>
      <c r="H99" s="47">
        <f>SUM(H98)</f>
        <v>1089760</v>
      </c>
      <c r="I99" s="290"/>
      <c r="J99" s="48"/>
      <c r="K99" s="122"/>
      <c r="L99" s="37"/>
      <c r="M99" s="50"/>
      <c r="N99" s="49"/>
      <c r="O99" s="49"/>
      <c r="P99" s="49"/>
      <c r="Q99" s="49"/>
      <c r="R99" s="49"/>
      <c r="S99" s="49"/>
      <c r="T99" s="49"/>
      <c r="U99" s="49"/>
      <c r="V99" s="59"/>
    </row>
    <row r="100" spans="1:22" s="4" customFormat="1" ht="27" customHeight="1">
      <c r="A100" s="406" t="s">
        <v>374</v>
      </c>
      <c r="B100" s="406"/>
      <c r="C100" s="406"/>
      <c r="D100" s="349"/>
      <c r="E100" s="349"/>
      <c r="F100" s="349"/>
      <c r="G100" s="349"/>
      <c r="H100" s="32"/>
      <c r="I100" s="267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</row>
    <row r="101" spans="1:22" s="242" customFormat="1" ht="55.5" customHeight="1">
      <c r="A101" s="42">
        <v>1</v>
      </c>
      <c r="B101" s="379" t="s">
        <v>334</v>
      </c>
      <c r="C101" s="382" t="s">
        <v>348</v>
      </c>
      <c r="D101" s="383" t="s">
        <v>326</v>
      </c>
      <c r="E101" s="383" t="s">
        <v>484</v>
      </c>
      <c r="F101" s="384" t="s">
        <v>485</v>
      </c>
      <c r="G101" s="385"/>
      <c r="H101" s="395">
        <v>1591200</v>
      </c>
      <c r="I101" s="398">
        <v>1950</v>
      </c>
      <c r="J101" s="204" t="s">
        <v>349</v>
      </c>
      <c r="K101" s="33" t="s">
        <v>350</v>
      </c>
      <c r="L101" s="386">
        <v>1</v>
      </c>
      <c r="M101" s="34">
        <v>816</v>
      </c>
      <c r="N101" s="34">
        <v>816</v>
      </c>
      <c r="O101" s="34">
        <v>1190</v>
      </c>
      <c r="P101" s="34">
        <v>3</v>
      </c>
      <c r="Q101" s="34" t="s">
        <v>16</v>
      </c>
      <c r="R101" s="34" t="s">
        <v>16</v>
      </c>
      <c r="S101" s="34" t="s">
        <v>17</v>
      </c>
      <c r="T101" s="387" t="s">
        <v>19</v>
      </c>
      <c r="U101" s="387" t="s">
        <v>472</v>
      </c>
      <c r="V101" s="387" t="s">
        <v>478</v>
      </c>
    </row>
    <row r="102" spans="1:22" s="242" customFormat="1" ht="56.25" customHeight="1">
      <c r="A102" s="42">
        <v>2</v>
      </c>
      <c r="B102" s="34" t="s">
        <v>351</v>
      </c>
      <c r="C102" s="382" t="s">
        <v>348</v>
      </c>
      <c r="D102" s="34" t="s">
        <v>326</v>
      </c>
      <c r="E102" s="34" t="s">
        <v>17</v>
      </c>
      <c r="F102" s="388">
        <v>1970</v>
      </c>
      <c r="G102" s="385"/>
      <c r="H102" s="396">
        <v>546960</v>
      </c>
      <c r="I102" s="398">
        <v>2580</v>
      </c>
      <c r="J102" s="204" t="s">
        <v>352</v>
      </c>
      <c r="K102" s="33" t="s">
        <v>350</v>
      </c>
      <c r="L102" s="386">
        <v>2</v>
      </c>
      <c r="M102" s="34">
        <v>212</v>
      </c>
      <c r="N102" s="34">
        <v>212</v>
      </c>
      <c r="O102" s="34">
        <v>396</v>
      </c>
      <c r="P102" s="34">
        <v>1</v>
      </c>
      <c r="Q102" s="34" t="s">
        <v>17</v>
      </c>
      <c r="R102" s="34" t="s">
        <v>16</v>
      </c>
      <c r="S102" s="34" t="s">
        <v>17</v>
      </c>
      <c r="T102" s="387" t="s">
        <v>19</v>
      </c>
      <c r="U102" s="387" t="s">
        <v>472</v>
      </c>
      <c r="V102" s="387" t="s">
        <v>478</v>
      </c>
    </row>
    <row r="103" spans="1:22" s="242" customFormat="1" ht="48" customHeight="1">
      <c r="A103" s="42">
        <v>3</v>
      </c>
      <c r="B103" s="207" t="s">
        <v>574</v>
      </c>
      <c r="C103" s="208" t="s">
        <v>348</v>
      </c>
      <c r="D103" s="35" t="s">
        <v>326</v>
      </c>
      <c r="E103" s="35" t="s">
        <v>17</v>
      </c>
      <c r="F103" s="35">
        <v>2008</v>
      </c>
      <c r="G103" s="389">
        <v>13371</v>
      </c>
      <c r="H103" s="397"/>
      <c r="I103" s="389"/>
      <c r="J103" s="210"/>
      <c r="K103" s="390" t="s">
        <v>350</v>
      </c>
      <c r="L103" s="380">
        <v>3</v>
      </c>
      <c r="M103" s="381"/>
      <c r="N103" s="391"/>
      <c r="O103" s="391"/>
      <c r="P103" s="391"/>
      <c r="Q103" s="391"/>
      <c r="R103" s="391"/>
      <c r="S103" s="391"/>
      <c r="T103" s="392"/>
      <c r="U103" s="392"/>
      <c r="V103" s="392"/>
    </row>
    <row r="104" spans="1:22" s="242" customFormat="1" ht="48.75" customHeight="1">
      <c r="A104" s="42">
        <v>4</v>
      </c>
      <c r="B104" s="207" t="s">
        <v>574</v>
      </c>
      <c r="C104" s="208" t="s">
        <v>348</v>
      </c>
      <c r="D104" s="35" t="s">
        <v>326</v>
      </c>
      <c r="E104" s="35" t="s">
        <v>17</v>
      </c>
      <c r="F104" s="35">
        <v>2014</v>
      </c>
      <c r="G104" s="393">
        <v>28641.74</v>
      </c>
      <c r="H104" s="397"/>
      <c r="I104" s="389"/>
      <c r="J104" s="210"/>
      <c r="K104" s="22" t="s">
        <v>350</v>
      </c>
      <c r="L104" s="380">
        <v>4</v>
      </c>
      <c r="M104" s="381"/>
      <c r="N104" s="391"/>
      <c r="O104" s="391"/>
      <c r="P104" s="391"/>
      <c r="Q104" s="391"/>
      <c r="R104" s="391"/>
      <c r="S104" s="391"/>
      <c r="T104" s="392"/>
      <c r="U104" s="392"/>
      <c r="V104" s="392"/>
    </row>
    <row r="105" spans="1:22" ht="35.25" customHeight="1">
      <c r="A105" s="407" t="s">
        <v>109</v>
      </c>
      <c r="B105" s="407"/>
      <c r="C105" s="407"/>
      <c r="D105" s="407"/>
      <c r="E105" s="407"/>
      <c r="F105" s="407"/>
      <c r="G105" s="404">
        <f>SUM(H101:H102,G103:G104)</f>
        <v>2180172.74</v>
      </c>
      <c r="H105" s="405"/>
      <c r="I105" s="293"/>
      <c r="J105" s="48"/>
      <c r="K105" s="49"/>
      <c r="L105" s="37"/>
      <c r="M105" s="50"/>
      <c r="N105" s="49"/>
      <c r="O105" s="49"/>
      <c r="P105" s="49"/>
      <c r="Q105" s="49"/>
      <c r="R105" s="49"/>
      <c r="S105" s="49"/>
      <c r="T105" s="49"/>
      <c r="U105" s="49"/>
      <c r="V105" s="59"/>
    </row>
    <row r="106" spans="1:22" s="4" customFormat="1" ht="27" customHeight="1">
      <c r="A106" s="425" t="s">
        <v>583</v>
      </c>
      <c r="B106" s="425"/>
      <c r="C106" s="425"/>
      <c r="D106" s="348"/>
      <c r="E106" s="348"/>
      <c r="F106" s="348"/>
      <c r="G106" s="348"/>
      <c r="H106" s="267"/>
      <c r="I106" s="267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</row>
    <row r="107" spans="1:22" ht="36" customHeight="1">
      <c r="A107" s="163">
        <v>1</v>
      </c>
      <c r="B107" s="189" t="s">
        <v>585</v>
      </c>
      <c r="C107" s="270" t="s">
        <v>586</v>
      </c>
      <c r="D107" s="189" t="s">
        <v>16</v>
      </c>
      <c r="E107" s="189" t="s">
        <v>587</v>
      </c>
      <c r="F107" s="189" t="s">
        <v>104</v>
      </c>
      <c r="G107" s="271"/>
      <c r="H107" s="272">
        <v>1568000</v>
      </c>
      <c r="I107" s="272"/>
      <c r="J107" s="222" t="s">
        <v>106</v>
      </c>
      <c r="K107" s="164" t="s">
        <v>105</v>
      </c>
      <c r="L107" s="273">
        <v>1</v>
      </c>
      <c r="M107" s="265"/>
      <c r="N107" s="265"/>
      <c r="O107" s="265"/>
      <c r="P107" s="265">
        <v>2</v>
      </c>
      <c r="Q107" s="265" t="s">
        <v>17</v>
      </c>
      <c r="R107" s="265" t="s">
        <v>16</v>
      </c>
      <c r="S107" s="265"/>
      <c r="T107" s="266" t="s">
        <v>24</v>
      </c>
      <c r="U107" s="266" t="s">
        <v>481</v>
      </c>
      <c r="V107" s="266" t="s">
        <v>473</v>
      </c>
    </row>
    <row r="108" spans="1:22" ht="33.75" customHeight="1">
      <c r="A108" s="163">
        <v>2</v>
      </c>
      <c r="B108" s="189" t="s">
        <v>588</v>
      </c>
      <c r="C108" s="270" t="s">
        <v>102</v>
      </c>
      <c r="D108" s="189" t="s">
        <v>103</v>
      </c>
      <c r="E108" s="189" t="s">
        <v>587</v>
      </c>
      <c r="F108" s="189" t="s">
        <v>104</v>
      </c>
      <c r="G108" s="271"/>
      <c r="H108" s="272">
        <v>218000</v>
      </c>
      <c r="I108" s="272"/>
      <c r="J108" s="222"/>
      <c r="K108" s="164" t="s">
        <v>105</v>
      </c>
      <c r="L108" s="273">
        <v>2</v>
      </c>
      <c r="M108" s="265"/>
      <c r="N108" s="265"/>
      <c r="O108" s="265"/>
      <c r="P108" s="265"/>
      <c r="Q108" s="265"/>
      <c r="R108" s="265"/>
      <c r="S108" s="265"/>
      <c r="T108" s="266" t="s">
        <v>24</v>
      </c>
      <c r="U108" s="266" t="s">
        <v>472</v>
      </c>
      <c r="V108" s="266" t="s">
        <v>473</v>
      </c>
    </row>
    <row r="109" spans="1:22" ht="35.25" customHeight="1">
      <c r="A109" s="424" t="s">
        <v>109</v>
      </c>
      <c r="B109" s="424"/>
      <c r="C109" s="424"/>
      <c r="D109" s="424"/>
      <c r="E109" s="424"/>
      <c r="F109" s="424"/>
      <c r="G109" s="167"/>
      <c r="H109" s="268">
        <f>SUM(H107:H108)</f>
        <v>1786000</v>
      </c>
      <c r="I109" s="350"/>
      <c r="J109" s="169"/>
      <c r="K109" s="122"/>
      <c r="L109" s="37"/>
      <c r="M109" s="50"/>
      <c r="N109" s="122"/>
      <c r="O109" s="122"/>
      <c r="P109" s="122"/>
      <c r="Q109" s="122"/>
      <c r="R109" s="122"/>
      <c r="S109" s="122"/>
      <c r="T109" s="122"/>
      <c r="U109" s="122"/>
      <c r="V109" s="269"/>
    </row>
    <row r="110" ht="15">
      <c r="G110" s="62"/>
    </row>
    <row r="111" spans="1:22" ht="25.5" customHeight="1">
      <c r="A111" s="152"/>
      <c r="B111" s="429" t="s">
        <v>109</v>
      </c>
      <c r="C111" s="430"/>
      <c r="D111" s="430"/>
      <c r="E111" s="430"/>
      <c r="F111" s="430"/>
      <c r="G111" s="431"/>
      <c r="H111" s="427">
        <f>SUM(H109,G105,H99,H96,H89,G84)</f>
        <v>38291854.41</v>
      </c>
      <c r="I111" s="428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</row>
    <row r="112" spans="1:22" ht="15">
      <c r="A112" s="152"/>
      <c r="B112" s="152"/>
      <c r="C112" s="152"/>
      <c r="D112" s="394"/>
      <c r="E112" s="394"/>
      <c r="F112" s="152"/>
      <c r="G112" s="6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</row>
    <row r="113" spans="1:22" ht="15">
      <c r="A113" s="152"/>
      <c r="B113" s="152"/>
      <c r="C113" s="152"/>
      <c r="D113" s="394"/>
      <c r="E113" s="394"/>
      <c r="F113" s="152"/>
      <c r="G113" s="6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</row>
    <row r="114" spans="1:22" ht="15">
      <c r="A114" s="152"/>
      <c r="B114" s="152"/>
      <c r="C114" s="152"/>
      <c r="D114" s="394"/>
      <c r="E114" s="394"/>
      <c r="F114" s="152"/>
      <c r="G114" s="6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</row>
    <row r="115" spans="1:22" ht="15">
      <c r="A115" s="152"/>
      <c r="B115" s="152"/>
      <c r="C115" s="152"/>
      <c r="D115" s="394"/>
      <c r="E115" s="394"/>
      <c r="F115" s="152"/>
      <c r="G115" s="6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</row>
    <row r="116" spans="1:22" ht="15">
      <c r="A116" s="152"/>
      <c r="B116" s="152"/>
      <c r="C116" s="152"/>
      <c r="D116" s="394"/>
      <c r="E116" s="394"/>
      <c r="F116" s="152"/>
      <c r="G116" s="6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</row>
    <row r="117" spans="1:22" ht="15">
      <c r="A117" s="152"/>
      <c r="B117" s="152"/>
      <c r="C117" s="152"/>
      <c r="D117" s="394"/>
      <c r="E117" s="394"/>
      <c r="F117" s="152"/>
      <c r="G117" s="6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</row>
    <row r="118" spans="1:22" ht="15">
      <c r="A118" s="152"/>
      <c r="B118" s="152"/>
      <c r="C118" s="152"/>
      <c r="D118" s="394"/>
      <c r="E118" s="394"/>
      <c r="F118" s="152"/>
      <c r="G118" s="6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</row>
    <row r="119" spans="1:22" ht="15">
      <c r="A119" s="152"/>
      <c r="B119" s="152"/>
      <c r="C119" s="152"/>
      <c r="D119" s="394"/>
      <c r="E119" s="394"/>
      <c r="F119" s="152"/>
      <c r="G119" s="6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</row>
    <row r="120" spans="1:22" ht="15">
      <c r="A120" s="152"/>
      <c r="B120" s="152"/>
      <c r="C120" s="152"/>
      <c r="D120" s="394"/>
      <c r="E120" s="394"/>
      <c r="F120" s="152"/>
      <c r="G120" s="6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</row>
    <row r="121" spans="1:22" ht="15">
      <c r="A121" s="152"/>
      <c r="B121" s="152"/>
      <c r="C121" s="152"/>
      <c r="D121" s="394"/>
      <c r="E121" s="394"/>
      <c r="F121" s="152"/>
      <c r="G121" s="6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</row>
    <row r="122" spans="1:22" ht="15">
      <c r="A122" s="152"/>
      <c r="B122" s="152"/>
      <c r="C122" s="152"/>
      <c r="D122" s="394"/>
      <c r="E122" s="394"/>
      <c r="F122" s="152"/>
      <c r="G122" s="6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</row>
    <row r="123" spans="1:22" ht="15">
      <c r="A123" s="152"/>
      <c r="B123" s="152"/>
      <c r="C123" s="152"/>
      <c r="D123" s="394"/>
      <c r="E123" s="394"/>
      <c r="F123" s="152"/>
      <c r="G123" s="6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</row>
    <row r="124" spans="1:22" ht="15">
      <c r="A124" s="152"/>
      <c r="B124" s="152"/>
      <c r="C124" s="152"/>
      <c r="D124" s="394"/>
      <c r="E124" s="394"/>
      <c r="F124" s="152"/>
      <c r="G124" s="6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</row>
    <row r="125" spans="1:22" ht="15">
      <c r="A125" s="152"/>
      <c r="B125" s="152"/>
      <c r="C125" s="152"/>
      <c r="D125" s="394"/>
      <c r="E125" s="394"/>
      <c r="F125" s="152"/>
      <c r="G125" s="6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</row>
    <row r="126" spans="1:22" ht="15">
      <c r="A126" s="152"/>
      <c r="B126" s="152"/>
      <c r="C126" s="152"/>
      <c r="D126" s="394"/>
      <c r="E126" s="394"/>
      <c r="F126" s="152"/>
      <c r="G126" s="6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</row>
    <row r="127" spans="1:22" ht="15">
      <c r="A127" s="152"/>
      <c r="B127" s="152"/>
      <c r="C127" s="152"/>
      <c r="D127" s="394"/>
      <c r="E127" s="394"/>
      <c r="F127" s="152"/>
      <c r="G127" s="6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</row>
    <row r="128" spans="1:22" ht="15">
      <c r="A128" s="152"/>
      <c r="B128" s="152"/>
      <c r="C128" s="152"/>
      <c r="D128" s="394"/>
      <c r="E128" s="394"/>
      <c r="F128" s="152"/>
      <c r="G128" s="6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</row>
    <row r="129" spans="1:22" ht="15">
      <c r="A129" s="152"/>
      <c r="B129" s="152"/>
      <c r="C129" s="152"/>
      <c r="D129" s="394"/>
      <c r="E129" s="394"/>
      <c r="F129" s="152"/>
      <c r="G129" s="6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</row>
    <row r="130" spans="1:22" ht="15">
      <c r="A130" s="152"/>
      <c r="B130" s="152"/>
      <c r="C130" s="152"/>
      <c r="D130" s="394"/>
      <c r="E130" s="394"/>
      <c r="F130" s="152"/>
      <c r="G130" s="6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</row>
    <row r="131" spans="1:22" ht="15">
      <c r="A131" s="152"/>
      <c r="B131" s="152"/>
      <c r="C131" s="152"/>
      <c r="D131" s="394"/>
      <c r="E131" s="394"/>
      <c r="F131" s="152"/>
      <c r="G131" s="6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</row>
    <row r="132" spans="1:22" ht="15">
      <c r="A132" s="152"/>
      <c r="B132" s="152"/>
      <c r="C132" s="152"/>
      <c r="D132" s="394"/>
      <c r="E132" s="394"/>
      <c r="F132" s="152"/>
      <c r="G132" s="6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</row>
    <row r="133" spans="1:22" ht="15">
      <c r="A133" s="152"/>
      <c r="B133" s="152"/>
      <c r="C133" s="152"/>
      <c r="D133" s="394"/>
      <c r="E133" s="394"/>
      <c r="F133" s="152"/>
      <c r="G133" s="6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</row>
    <row r="134" spans="1:22" ht="15">
      <c r="A134" s="152"/>
      <c r="B134" s="152"/>
      <c r="C134" s="152"/>
      <c r="D134" s="394"/>
      <c r="E134" s="394"/>
      <c r="F134" s="152"/>
      <c r="G134" s="6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</row>
    <row r="135" spans="1:22" ht="15">
      <c r="A135" s="152"/>
      <c r="B135" s="152"/>
      <c r="C135" s="152"/>
      <c r="D135" s="394"/>
      <c r="E135" s="394"/>
      <c r="F135" s="152"/>
      <c r="G135" s="6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</row>
    <row r="136" spans="1:22" ht="15">
      <c r="A136" s="152"/>
      <c r="B136" s="152"/>
      <c r="C136" s="152"/>
      <c r="D136" s="394"/>
      <c r="E136" s="394"/>
      <c r="F136" s="152"/>
      <c r="G136" s="6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</row>
    <row r="137" spans="1:22" ht="15">
      <c r="A137" s="152"/>
      <c r="B137" s="152"/>
      <c r="C137" s="152"/>
      <c r="D137" s="394"/>
      <c r="E137" s="394"/>
      <c r="F137" s="152"/>
      <c r="G137" s="6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</row>
    <row r="138" spans="1:22" ht="15">
      <c r="A138" s="152"/>
      <c r="B138" s="152"/>
      <c r="C138" s="152"/>
      <c r="D138" s="394"/>
      <c r="E138" s="394"/>
      <c r="F138" s="152"/>
      <c r="G138" s="6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</row>
    <row r="139" spans="1:22" ht="15">
      <c r="A139" s="152"/>
      <c r="B139" s="152"/>
      <c r="C139" s="152"/>
      <c r="D139" s="394"/>
      <c r="E139" s="394"/>
      <c r="F139" s="152"/>
      <c r="G139" s="6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</row>
    <row r="140" spans="1:22" ht="15">
      <c r="A140" s="152"/>
      <c r="B140" s="152"/>
      <c r="C140" s="152"/>
      <c r="D140" s="394"/>
      <c r="E140" s="394"/>
      <c r="F140" s="152"/>
      <c r="G140" s="6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</row>
    <row r="141" spans="1:22" ht="15">
      <c r="A141" s="152"/>
      <c r="B141" s="152"/>
      <c r="C141" s="152"/>
      <c r="D141" s="394"/>
      <c r="E141" s="394"/>
      <c r="F141" s="152"/>
      <c r="G141" s="6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</row>
    <row r="142" spans="1:22" ht="15">
      <c r="A142" s="152"/>
      <c r="B142" s="152"/>
      <c r="C142" s="152"/>
      <c r="D142" s="394"/>
      <c r="E142" s="394"/>
      <c r="F142" s="152"/>
      <c r="G142" s="6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</row>
    <row r="143" spans="1:22" ht="15">
      <c r="A143" s="152"/>
      <c r="B143" s="152"/>
      <c r="C143" s="152"/>
      <c r="D143" s="394"/>
      <c r="E143" s="394"/>
      <c r="F143" s="152"/>
      <c r="G143" s="6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</row>
    <row r="144" spans="1:22" ht="15">
      <c r="A144" s="152"/>
      <c r="B144" s="152"/>
      <c r="C144" s="152"/>
      <c r="D144" s="394"/>
      <c r="E144" s="394"/>
      <c r="F144" s="152"/>
      <c r="G144" s="6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</row>
    <row r="145" spans="1:22" ht="15">
      <c r="A145" s="152"/>
      <c r="B145" s="152"/>
      <c r="C145" s="152"/>
      <c r="D145" s="394"/>
      <c r="E145" s="394"/>
      <c r="F145" s="152"/>
      <c r="G145" s="6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</row>
    <row r="146" spans="1:22" ht="15">
      <c r="A146" s="152"/>
      <c r="B146" s="152"/>
      <c r="C146" s="152"/>
      <c r="D146" s="394"/>
      <c r="E146" s="394"/>
      <c r="F146" s="152"/>
      <c r="G146" s="6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</row>
    <row r="147" spans="1:22" ht="15">
      <c r="A147" s="152"/>
      <c r="B147" s="152"/>
      <c r="C147" s="152"/>
      <c r="D147" s="394"/>
      <c r="E147" s="394"/>
      <c r="F147" s="152"/>
      <c r="G147" s="6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spans="1:22" ht="15">
      <c r="A148" s="152"/>
      <c r="B148" s="152"/>
      <c r="C148" s="152"/>
      <c r="D148" s="394"/>
      <c r="E148" s="394"/>
      <c r="F148" s="152"/>
      <c r="G148" s="6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</row>
    <row r="149" spans="1:22" ht="15">
      <c r="A149" s="152"/>
      <c r="B149" s="152"/>
      <c r="C149" s="152"/>
      <c r="D149" s="394"/>
      <c r="E149" s="394"/>
      <c r="F149" s="152"/>
      <c r="G149" s="6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</row>
    <row r="150" spans="1:22" ht="15">
      <c r="A150" s="152"/>
      <c r="B150" s="152"/>
      <c r="C150" s="152"/>
      <c r="D150" s="394"/>
      <c r="E150" s="394"/>
      <c r="F150" s="152"/>
      <c r="G150" s="6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</row>
    <row r="151" spans="1:22" ht="15">
      <c r="A151" s="152"/>
      <c r="B151" s="152"/>
      <c r="C151" s="152"/>
      <c r="D151" s="394"/>
      <c r="E151" s="394"/>
      <c r="F151" s="152"/>
      <c r="G151" s="6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</row>
    <row r="152" spans="1:22" ht="15">
      <c r="A152" s="152"/>
      <c r="B152" s="152"/>
      <c r="C152" s="152"/>
      <c r="D152" s="394"/>
      <c r="E152" s="394"/>
      <c r="F152" s="152"/>
      <c r="G152" s="6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</row>
    <row r="153" spans="1:22" ht="15">
      <c r="A153" s="152"/>
      <c r="B153" s="152"/>
      <c r="C153" s="152"/>
      <c r="D153" s="394"/>
      <c r="E153" s="394"/>
      <c r="F153" s="152"/>
      <c r="G153" s="6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</row>
    <row r="154" spans="1:22" ht="15">
      <c r="A154" s="152"/>
      <c r="B154" s="152"/>
      <c r="C154" s="152"/>
      <c r="D154" s="394"/>
      <c r="E154" s="394"/>
      <c r="F154" s="152"/>
      <c r="G154" s="6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</row>
    <row r="155" spans="1:22" ht="15">
      <c r="A155" s="152"/>
      <c r="B155" s="152"/>
      <c r="C155" s="152"/>
      <c r="D155" s="394"/>
      <c r="E155" s="394"/>
      <c r="F155" s="152"/>
      <c r="G155" s="6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</row>
    <row r="156" spans="1:22" ht="15">
      <c r="A156" s="152"/>
      <c r="B156" s="152"/>
      <c r="C156" s="152"/>
      <c r="D156" s="394"/>
      <c r="E156" s="394"/>
      <c r="F156" s="152"/>
      <c r="G156" s="6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</row>
    <row r="157" spans="1:22" ht="15">
      <c r="A157" s="152"/>
      <c r="B157" s="152"/>
      <c r="C157" s="152"/>
      <c r="D157" s="394"/>
      <c r="E157" s="394"/>
      <c r="F157" s="152"/>
      <c r="G157" s="6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</row>
    <row r="158" spans="1:22" ht="15">
      <c r="A158" s="152"/>
      <c r="B158" s="152"/>
      <c r="C158" s="152"/>
      <c r="D158" s="394"/>
      <c r="E158" s="394"/>
      <c r="F158" s="152"/>
      <c r="G158" s="6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</row>
    <row r="159" spans="1:22" ht="15">
      <c r="A159" s="152"/>
      <c r="B159" s="152"/>
      <c r="C159" s="152"/>
      <c r="D159" s="394"/>
      <c r="E159" s="394"/>
      <c r="F159" s="152"/>
      <c r="G159" s="6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</row>
    <row r="160" spans="1:22" ht="15">
      <c r="A160" s="152"/>
      <c r="B160" s="152"/>
      <c r="C160" s="152"/>
      <c r="D160" s="394"/>
      <c r="E160" s="394"/>
      <c r="F160" s="152"/>
      <c r="G160" s="6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</row>
    <row r="161" spans="1:22" ht="15">
      <c r="A161" s="152"/>
      <c r="B161" s="152"/>
      <c r="C161" s="152"/>
      <c r="D161" s="394"/>
      <c r="E161" s="394"/>
      <c r="F161" s="152"/>
      <c r="G161" s="6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</row>
    <row r="162" spans="1:22" ht="15">
      <c r="A162" s="152"/>
      <c r="B162" s="152"/>
      <c r="C162" s="152"/>
      <c r="D162" s="394"/>
      <c r="E162" s="394"/>
      <c r="F162" s="152"/>
      <c r="G162" s="6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</row>
    <row r="163" spans="1:22" ht="15">
      <c r="A163" s="152"/>
      <c r="B163" s="152"/>
      <c r="C163" s="152"/>
      <c r="D163" s="394"/>
      <c r="E163" s="394"/>
      <c r="F163" s="152"/>
      <c r="G163" s="6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</row>
    <row r="164" spans="1:22" ht="15">
      <c r="A164" s="152"/>
      <c r="B164" s="152"/>
      <c r="C164" s="152"/>
      <c r="D164" s="394"/>
      <c r="E164" s="394"/>
      <c r="F164" s="152"/>
      <c r="G164" s="6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</row>
    <row r="165" spans="1:22" ht="15">
      <c r="A165" s="152"/>
      <c r="B165" s="152"/>
      <c r="C165" s="152"/>
      <c r="D165" s="394"/>
      <c r="E165" s="394"/>
      <c r="F165" s="152"/>
      <c r="G165" s="6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</row>
    <row r="166" spans="1:22" ht="15">
      <c r="A166" s="152"/>
      <c r="B166" s="152"/>
      <c r="C166" s="152"/>
      <c r="D166" s="394"/>
      <c r="E166" s="394"/>
      <c r="F166" s="152"/>
      <c r="G166" s="6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</row>
    <row r="167" spans="1:22" ht="15">
      <c r="A167" s="152"/>
      <c r="B167" s="152"/>
      <c r="C167" s="152"/>
      <c r="D167" s="394"/>
      <c r="E167" s="394"/>
      <c r="F167" s="152"/>
      <c r="G167" s="6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</row>
    <row r="168" spans="1:22" ht="15">
      <c r="A168" s="152"/>
      <c r="B168" s="152"/>
      <c r="C168" s="152"/>
      <c r="D168" s="394"/>
      <c r="E168" s="394"/>
      <c r="F168" s="152"/>
      <c r="G168" s="6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</row>
    <row r="169" spans="1:22" ht="15">
      <c r="A169" s="152"/>
      <c r="B169" s="152"/>
      <c r="C169" s="152"/>
      <c r="D169" s="394"/>
      <c r="E169" s="394"/>
      <c r="F169" s="152"/>
      <c r="G169" s="6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</row>
    <row r="170" spans="1:22" ht="15">
      <c r="A170" s="152"/>
      <c r="B170" s="152"/>
      <c r="C170" s="152"/>
      <c r="D170" s="394"/>
      <c r="E170" s="394"/>
      <c r="F170" s="152"/>
      <c r="G170" s="6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</row>
    <row r="171" spans="1:22" ht="15">
      <c r="A171" s="152"/>
      <c r="B171" s="152"/>
      <c r="C171" s="152"/>
      <c r="D171" s="394"/>
      <c r="E171" s="394"/>
      <c r="F171" s="152"/>
      <c r="G171" s="6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</row>
    <row r="172" spans="1:22" ht="15">
      <c r="A172" s="152"/>
      <c r="B172" s="152"/>
      <c r="C172" s="152"/>
      <c r="D172" s="394"/>
      <c r="E172" s="394"/>
      <c r="F172" s="152"/>
      <c r="G172" s="6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</row>
    <row r="173" spans="1:22" ht="15">
      <c r="A173" s="152"/>
      <c r="B173" s="152"/>
      <c r="C173" s="152"/>
      <c r="D173" s="394"/>
      <c r="E173" s="394"/>
      <c r="F173" s="152"/>
      <c r="G173" s="6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</row>
    <row r="174" spans="1:22" ht="15">
      <c r="A174" s="152"/>
      <c r="B174" s="152"/>
      <c r="C174" s="152"/>
      <c r="D174" s="394"/>
      <c r="E174" s="394"/>
      <c r="F174" s="152"/>
      <c r="G174" s="6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</row>
    <row r="175" spans="1:22" ht="15">
      <c r="A175" s="152"/>
      <c r="B175" s="152"/>
      <c r="C175" s="152"/>
      <c r="D175" s="394"/>
      <c r="E175" s="394"/>
      <c r="F175" s="152"/>
      <c r="G175" s="6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</row>
    <row r="176" spans="1:22" ht="15">
      <c r="A176" s="152"/>
      <c r="B176" s="152"/>
      <c r="C176" s="152"/>
      <c r="D176" s="394"/>
      <c r="E176" s="394"/>
      <c r="F176" s="152"/>
      <c r="G176" s="6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</row>
    <row r="177" spans="1:22" ht="15">
      <c r="A177" s="152"/>
      <c r="B177" s="152"/>
      <c r="C177" s="152"/>
      <c r="D177" s="394"/>
      <c r="E177" s="394"/>
      <c r="F177" s="152"/>
      <c r="G177" s="6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</row>
    <row r="178" spans="1:22" ht="15">
      <c r="A178" s="152"/>
      <c r="B178" s="152"/>
      <c r="C178" s="152"/>
      <c r="D178" s="394"/>
      <c r="E178" s="394"/>
      <c r="F178" s="152"/>
      <c r="G178" s="6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</row>
    <row r="179" spans="1:22" ht="15">
      <c r="A179" s="152"/>
      <c r="B179" s="152"/>
      <c r="C179" s="152"/>
      <c r="D179" s="394"/>
      <c r="E179" s="394"/>
      <c r="F179" s="152"/>
      <c r="G179" s="6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</row>
    <row r="180" spans="1:22" ht="15">
      <c r="A180" s="152"/>
      <c r="B180" s="152"/>
      <c r="C180" s="152"/>
      <c r="D180" s="394"/>
      <c r="E180" s="394"/>
      <c r="F180" s="152"/>
      <c r="G180" s="6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</row>
    <row r="181" spans="1:22" ht="15">
      <c r="A181" s="152"/>
      <c r="B181" s="152"/>
      <c r="C181" s="152"/>
      <c r="D181" s="394"/>
      <c r="E181" s="394"/>
      <c r="F181" s="152"/>
      <c r="G181" s="6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</row>
    <row r="182" spans="1:22" ht="15">
      <c r="A182" s="152"/>
      <c r="B182" s="152"/>
      <c r="C182" s="152"/>
      <c r="D182" s="394"/>
      <c r="E182" s="394"/>
      <c r="F182" s="152"/>
      <c r="G182" s="6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</row>
    <row r="183" spans="1:22" ht="15">
      <c r="A183" s="152"/>
      <c r="B183" s="152"/>
      <c r="C183" s="152"/>
      <c r="D183" s="394"/>
      <c r="E183" s="394"/>
      <c r="F183" s="152"/>
      <c r="G183" s="6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</row>
    <row r="184" spans="1:22" ht="15">
      <c r="A184" s="152"/>
      <c r="B184" s="152"/>
      <c r="C184" s="152"/>
      <c r="D184" s="394"/>
      <c r="E184" s="394"/>
      <c r="F184" s="152"/>
      <c r="G184" s="6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</row>
    <row r="185" spans="1:22" ht="15">
      <c r="A185" s="152"/>
      <c r="B185" s="152"/>
      <c r="C185" s="152"/>
      <c r="D185" s="394"/>
      <c r="E185" s="394"/>
      <c r="F185" s="152"/>
      <c r="G185" s="6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</row>
    <row r="186" spans="1:22" ht="15">
      <c r="A186" s="152"/>
      <c r="B186" s="152"/>
      <c r="C186" s="152"/>
      <c r="D186" s="394"/>
      <c r="E186" s="394"/>
      <c r="F186" s="152"/>
      <c r="G186" s="6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</row>
    <row r="187" spans="1:22" ht="15">
      <c r="A187" s="152"/>
      <c r="B187" s="152"/>
      <c r="C187" s="152"/>
      <c r="D187" s="394"/>
      <c r="E187" s="394"/>
      <c r="F187" s="152"/>
      <c r="G187" s="6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</row>
    <row r="188" spans="1:22" ht="15">
      <c r="A188" s="152"/>
      <c r="B188" s="152"/>
      <c r="C188" s="152"/>
      <c r="D188" s="394"/>
      <c r="E188" s="394"/>
      <c r="F188" s="152"/>
      <c r="G188" s="6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</row>
    <row r="189" spans="1:22" ht="15">
      <c r="A189" s="152"/>
      <c r="B189" s="152"/>
      <c r="C189" s="152"/>
      <c r="D189" s="394"/>
      <c r="E189" s="394"/>
      <c r="F189" s="152"/>
      <c r="G189" s="6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</row>
    <row r="190" spans="1:22" ht="15">
      <c r="A190" s="152"/>
      <c r="B190" s="152"/>
      <c r="C190" s="152"/>
      <c r="D190" s="394"/>
      <c r="E190" s="394"/>
      <c r="F190" s="152"/>
      <c r="G190" s="6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</row>
    <row r="191" spans="1:22" ht="15">
      <c r="A191" s="152"/>
      <c r="B191" s="152"/>
      <c r="C191" s="152"/>
      <c r="D191" s="394"/>
      <c r="E191" s="394"/>
      <c r="F191" s="152"/>
      <c r="G191" s="6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</row>
    <row r="192" spans="1:22" ht="15">
      <c r="A192" s="152"/>
      <c r="B192" s="152"/>
      <c r="C192" s="152"/>
      <c r="D192" s="394"/>
      <c r="E192" s="394"/>
      <c r="F192" s="152"/>
      <c r="G192" s="6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</row>
    <row r="193" spans="1:22" ht="15">
      <c r="A193" s="152"/>
      <c r="B193" s="152"/>
      <c r="C193" s="152"/>
      <c r="D193" s="394"/>
      <c r="E193" s="394"/>
      <c r="F193" s="152"/>
      <c r="G193" s="6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</row>
    <row r="194" spans="1:22" ht="15">
      <c r="A194" s="152"/>
      <c r="B194" s="152"/>
      <c r="C194" s="152"/>
      <c r="D194" s="394"/>
      <c r="E194" s="394"/>
      <c r="F194" s="152"/>
      <c r="G194" s="6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</row>
    <row r="195" spans="1:22" ht="15">
      <c r="A195" s="152"/>
      <c r="B195" s="152"/>
      <c r="C195" s="152"/>
      <c r="D195" s="394"/>
      <c r="E195" s="394"/>
      <c r="F195" s="152"/>
      <c r="G195" s="6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</row>
    <row r="196" spans="1:22" ht="15">
      <c r="A196" s="152"/>
      <c r="B196" s="152"/>
      <c r="C196" s="152"/>
      <c r="D196" s="394"/>
      <c r="E196" s="394"/>
      <c r="F196" s="152"/>
      <c r="G196" s="6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</row>
    <row r="197" spans="1:22" ht="15">
      <c r="A197" s="152"/>
      <c r="B197" s="152"/>
      <c r="C197" s="152"/>
      <c r="D197" s="394"/>
      <c r="E197" s="394"/>
      <c r="F197" s="152"/>
      <c r="G197" s="6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</row>
    <row r="198" spans="1:22" ht="15">
      <c r="A198" s="152"/>
      <c r="B198" s="152"/>
      <c r="C198" s="152"/>
      <c r="D198" s="394"/>
      <c r="E198" s="394"/>
      <c r="F198" s="152"/>
      <c r="G198" s="6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</row>
    <row r="199" spans="1:22" ht="15">
      <c r="A199" s="152"/>
      <c r="B199" s="152"/>
      <c r="C199" s="152"/>
      <c r="D199" s="394"/>
      <c r="E199" s="394"/>
      <c r="F199" s="152"/>
      <c r="G199" s="6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</row>
    <row r="200" spans="1:22" ht="15">
      <c r="A200" s="152"/>
      <c r="B200" s="152"/>
      <c r="C200" s="152"/>
      <c r="D200" s="394"/>
      <c r="E200" s="394"/>
      <c r="F200" s="152"/>
      <c r="G200" s="6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</row>
    <row r="201" spans="1:22" ht="15">
      <c r="A201" s="152"/>
      <c r="B201" s="152"/>
      <c r="C201" s="152"/>
      <c r="D201" s="394"/>
      <c r="E201" s="394"/>
      <c r="F201" s="152"/>
      <c r="G201" s="6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</row>
    <row r="202" spans="1:22" ht="15">
      <c r="A202" s="152"/>
      <c r="B202" s="152"/>
      <c r="C202" s="152"/>
      <c r="D202" s="394"/>
      <c r="E202" s="394"/>
      <c r="F202" s="152"/>
      <c r="G202" s="6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</row>
    <row r="203" spans="1:22" ht="15">
      <c r="A203" s="152"/>
      <c r="B203" s="152"/>
      <c r="C203" s="152"/>
      <c r="D203" s="394"/>
      <c r="E203" s="394"/>
      <c r="F203" s="152"/>
      <c r="G203" s="6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</row>
    <row r="204" spans="1:22" ht="15">
      <c r="A204" s="152"/>
      <c r="B204" s="152"/>
      <c r="C204" s="152"/>
      <c r="D204" s="394"/>
      <c r="E204" s="394"/>
      <c r="F204" s="152"/>
      <c r="G204" s="6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</row>
    <row r="205" spans="1:22" ht="15">
      <c r="A205" s="152"/>
      <c r="B205" s="152"/>
      <c r="C205" s="152"/>
      <c r="D205" s="394"/>
      <c r="E205" s="394"/>
      <c r="F205" s="152"/>
      <c r="G205" s="6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</row>
    <row r="206" spans="1:22" ht="15">
      <c r="A206" s="152"/>
      <c r="B206" s="152"/>
      <c r="C206" s="152"/>
      <c r="D206" s="394"/>
      <c r="E206" s="394"/>
      <c r="F206" s="152"/>
      <c r="G206" s="6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</row>
    <row r="207" spans="1:22" ht="15">
      <c r="A207" s="152"/>
      <c r="B207" s="152"/>
      <c r="C207" s="152"/>
      <c r="D207" s="394"/>
      <c r="E207" s="394"/>
      <c r="F207" s="152"/>
      <c r="G207" s="6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</row>
    <row r="208" spans="1:22" ht="15">
      <c r="A208" s="152"/>
      <c r="B208" s="152"/>
      <c r="C208" s="152"/>
      <c r="D208" s="394"/>
      <c r="E208" s="394"/>
      <c r="F208" s="152"/>
      <c r="G208" s="6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</row>
    <row r="209" spans="1:22" ht="15">
      <c r="A209" s="152"/>
      <c r="B209" s="152"/>
      <c r="C209" s="152"/>
      <c r="D209" s="394"/>
      <c r="E209" s="394"/>
      <c r="F209" s="152"/>
      <c r="G209" s="6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</row>
    <row r="210" spans="1:22" ht="15">
      <c r="A210" s="152"/>
      <c r="B210" s="152"/>
      <c r="C210" s="152"/>
      <c r="D210" s="394"/>
      <c r="E210" s="394"/>
      <c r="F210" s="152"/>
      <c r="G210" s="6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</row>
    <row r="211" spans="1:22" ht="15">
      <c r="A211" s="152"/>
      <c r="B211" s="152"/>
      <c r="C211" s="152"/>
      <c r="D211" s="394"/>
      <c r="E211" s="394"/>
      <c r="F211" s="152"/>
      <c r="G211" s="6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</row>
    <row r="212" spans="1:22" ht="15">
      <c r="A212" s="152"/>
      <c r="B212" s="152"/>
      <c r="C212" s="152"/>
      <c r="D212" s="394"/>
      <c r="E212" s="394"/>
      <c r="F212" s="152"/>
      <c r="G212" s="6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</row>
    <row r="213" spans="1:22" ht="15">
      <c r="A213" s="152"/>
      <c r="B213" s="152"/>
      <c r="C213" s="152"/>
      <c r="D213" s="394"/>
      <c r="E213" s="394"/>
      <c r="F213" s="152"/>
      <c r="G213" s="6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</row>
    <row r="214" spans="1:22" ht="15">
      <c r="A214" s="152"/>
      <c r="B214" s="152"/>
      <c r="C214" s="152"/>
      <c r="D214" s="394"/>
      <c r="E214" s="394"/>
      <c r="F214" s="152"/>
      <c r="G214" s="6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</row>
    <row r="215" spans="1:22" ht="15">
      <c r="A215" s="152"/>
      <c r="B215" s="152"/>
      <c r="C215" s="152"/>
      <c r="D215" s="394"/>
      <c r="E215" s="394"/>
      <c r="F215" s="152"/>
      <c r="G215" s="6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</row>
    <row r="216" spans="1:22" ht="15">
      <c r="A216" s="152"/>
      <c r="B216" s="152"/>
      <c r="C216" s="152"/>
      <c r="D216" s="394"/>
      <c r="E216" s="394"/>
      <c r="F216" s="152"/>
      <c r="G216" s="6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</row>
    <row r="217" spans="1:22" ht="15">
      <c r="A217" s="152"/>
      <c r="B217" s="152"/>
      <c r="C217" s="152"/>
      <c r="D217" s="394"/>
      <c r="E217" s="394"/>
      <c r="F217" s="152"/>
      <c r="G217" s="6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</row>
    <row r="218" spans="1:22" ht="15">
      <c r="A218" s="152"/>
      <c r="B218" s="152"/>
      <c r="C218" s="152"/>
      <c r="D218" s="394"/>
      <c r="E218" s="394"/>
      <c r="F218" s="152"/>
      <c r="G218" s="6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</row>
    <row r="219" spans="1:22" ht="15">
      <c r="A219" s="152"/>
      <c r="B219" s="152"/>
      <c r="C219" s="152"/>
      <c r="D219" s="394"/>
      <c r="E219" s="394"/>
      <c r="F219" s="152"/>
      <c r="G219" s="6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</row>
    <row r="220" spans="1:22" ht="15">
      <c r="A220" s="152"/>
      <c r="B220" s="152"/>
      <c r="C220" s="152"/>
      <c r="D220" s="394"/>
      <c r="E220" s="394"/>
      <c r="F220" s="152"/>
      <c r="G220" s="6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</row>
    <row r="221" spans="1:22" ht="15">
      <c r="A221" s="152"/>
      <c r="B221" s="152"/>
      <c r="C221" s="152"/>
      <c r="D221" s="394"/>
      <c r="E221" s="394"/>
      <c r="F221" s="152"/>
      <c r="G221" s="6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</row>
    <row r="222" spans="1:22" ht="15">
      <c r="A222" s="152"/>
      <c r="B222" s="152"/>
      <c r="C222" s="152"/>
      <c r="D222" s="394"/>
      <c r="E222" s="394"/>
      <c r="F222" s="152"/>
      <c r="G222" s="6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</row>
    <row r="223" spans="1:22" ht="15">
      <c r="A223" s="152"/>
      <c r="B223" s="152"/>
      <c r="C223" s="152"/>
      <c r="D223" s="394"/>
      <c r="E223" s="394"/>
      <c r="F223" s="152"/>
      <c r="G223" s="6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</row>
    <row r="224" spans="1:22" ht="15">
      <c r="A224" s="152"/>
      <c r="B224" s="152"/>
      <c r="C224" s="152"/>
      <c r="D224" s="394"/>
      <c r="E224" s="394"/>
      <c r="F224" s="152"/>
      <c r="G224" s="6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</row>
    <row r="225" spans="1:22" ht="15">
      <c r="A225" s="152"/>
      <c r="B225" s="152"/>
      <c r="C225" s="152"/>
      <c r="D225" s="394"/>
      <c r="E225" s="394"/>
      <c r="F225" s="152"/>
      <c r="G225" s="6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</row>
    <row r="226" spans="1:22" ht="15">
      <c r="A226" s="152"/>
      <c r="B226" s="152"/>
      <c r="C226" s="152"/>
      <c r="D226" s="394"/>
      <c r="E226" s="394"/>
      <c r="F226" s="152"/>
      <c r="G226" s="6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</row>
    <row r="227" spans="1:22" ht="15">
      <c r="A227" s="152"/>
      <c r="B227" s="152"/>
      <c r="C227" s="152"/>
      <c r="D227" s="394"/>
      <c r="E227" s="394"/>
      <c r="F227" s="152"/>
      <c r="G227" s="6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</row>
    <row r="228" spans="1:22" ht="15">
      <c r="A228" s="152"/>
      <c r="B228" s="152"/>
      <c r="C228" s="152"/>
      <c r="D228" s="394"/>
      <c r="E228" s="394"/>
      <c r="F228" s="152"/>
      <c r="G228" s="6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</row>
    <row r="229" spans="1:22" ht="15">
      <c r="A229" s="152"/>
      <c r="B229" s="152"/>
      <c r="C229" s="152"/>
      <c r="D229" s="394"/>
      <c r="E229" s="394"/>
      <c r="F229" s="152"/>
      <c r="G229" s="6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</row>
    <row r="230" spans="1:22" ht="15">
      <c r="A230" s="152"/>
      <c r="B230" s="152"/>
      <c r="C230" s="152"/>
      <c r="D230" s="394"/>
      <c r="E230" s="394"/>
      <c r="F230" s="152"/>
      <c r="G230" s="6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</row>
    <row r="231" spans="1:22" ht="15">
      <c r="A231" s="152"/>
      <c r="B231" s="152"/>
      <c r="C231" s="152"/>
      <c r="D231" s="394"/>
      <c r="E231" s="394"/>
      <c r="F231" s="152"/>
      <c r="G231" s="6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</row>
    <row r="232" spans="1:22" ht="15">
      <c r="A232" s="152"/>
      <c r="B232" s="152"/>
      <c r="C232" s="152"/>
      <c r="D232" s="394"/>
      <c r="E232" s="394"/>
      <c r="F232" s="152"/>
      <c r="G232" s="6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</row>
    <row r="233" spans="1:22" ht="15">
      <c r="A233" s="152"/>
      <c r="B233" s="152"/>
      <c r="C233" s="152"/>
      <c r="D233" s="394"/>
      <c r="E233" s="394"/>
      <c r="F233" s="152"/>
      <c r="G233" s="6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</row>
    <row r="234" spans="1:22" ht="15">
      <c r="A234" s="152"/>
      <c r="B234" s="152"/>
      <c r="C234" s="152"/>
      <c r="D234" s="394"/>
      <c r="E234" s="394"/>
      <c r="F234" s="152"/>
      <c r="G234" s="6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</row>
    <row r="235" spans="1:22" ht="15">
      <c r="A235" s="152"/>
      <c r="B235" s="152"/>
      <c r="C235" s="152"/>
      <c r="D235" s="394"/>
      <c r="E235" s="394"/>
      <c r="F235" s="152"/>
      <c r="G235" s="6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</row>
    <row r="236" spans="1:22" ht="15">
      <c r="A236" s="152"/>
      <c r="B236" s="152"/>
      <c r="C236" s="152"/>
      <c r="D236" s="394"/>
      <c r="E236" s="394"/>
      <c r="F236" s="152"/>
      <c r="G236" s="6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</row>
    <row r="237" spans="1:22" ht="15">
      <c r="A237" s="152"/>
      <c r="B237" s="152"/>
      <c r="C237" s="152"/>
      <c r="D237" s="394"/>
      <c r="E237" s="394"/>
      <c r="F237" s="152"/>
      <c r="G237" s="6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</row>
    <row r="238" spans="1:22" ht="15">
      <c r="A238" s="152"/>
      <c r="B238" s="152"/>
      <c r="C238" s="152"/>
      <c r="D238" s="394"/>
      <c r="E238" s="394"/>
      <c r="F238" s="152"/>
      <c r="G238" s="6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</row>
    <row r="239" spans="1:22" ht="15">
      <c r="A239" s="152"/>
      <c r="B239" s="152"/>
      <c r="C239" s="152"/>
      <c r="D239" s="394"/>
      <c r="E239" s="394"/>
      <c r="F239" s="152"/>
      <c r="G239" s="6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</row>
    <row r="240" spans="1:22" ht="15">
      <c r="A240" s="152"/>
      <c r="B240" s="152"/>
      <c r="C240" s="152"/>
      <c r="D240" s="394"/>
      <c r="E240" s="394"/>
      <c r="F240" s="152"/>
      <c r="G240" s="6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</row>
    <row r="241" spans="1:22" ht="15">
      <c r="A241" s="152"/>
      <c r="B241" s="152"/>
      <c r="C241" s="152"/>
      <c r="D241" s="394"/>
      <c r="E241" s="394"/>
      <c r="F241" s="152"/>
      <c r="G241" s="6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</row>
    <row r="242" spans="1:22" ht="15">
      <c r="A242" s="152"/>
      <c r="B242" s="152"/>
      <c r="C242" s="152"/>
      <c r="D242" s="394"/>
      <c r="E242" s="394"/>
      <c r="F242" s="152"/>
      <c r="G242" s="6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</row>
    <row r="243" spans="1:22" ht="15">
      <c r="A243" s="152"/>
      <c r="B243" s="152"/>
      <c r="C243" s="152"/>
      <c r="D243" s="394"/>
      <c r="E243" s="394"/>
      <c r="F243" s="152"/>
      <c r="G243" s="6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</row>
    <row r="244" spans="1:22" ht="15">
      <c r="A244" s="152"/>
      <c r="B244" s="152"/>
      <c r="C244" s="152"/>
      <c r="D244" s="394"/>
      <c r="E244" s="394"/>
      <c r="F244" s="152"/>
      <c r="G244" s="6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</row>
    <row r="245" spans="1:22" ht="15">
      <c r="A245" s="152"/>
      <c r="B245" s="152"/>
      <c r="C245" s="152"/>
      <c r="D245" s="394"/>
      <c r="E245" s="394"/>
      <c r="F245" s="152"/>
      <c r="G245" s="6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</row>
    <row r="246" spans="1:22" ht="15">
      <c r="A246" s="152"/>
      <c r="B246" s="152"/>
      <c r="C246" s="152"/>
      <c r="D246" s="394"/>
      <c r="E246" s="394"/>
      <c r="F246" s="152"/>
      <c r="G246" s="6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</row>
    <row r="247" spans="1:22" ht="15">
      <c r="A247" s="152"/>
      <c r="B247" s="152"/>
      <c r="C247" s="152"/>
      <c r="D247" s="394"/>
      <c r="E247" s="394"/>
      <c r="F247" s="152"/>
      <c r="G247" s="6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</row>
    <row r="248" spans="1:22" ht="15">
      <c r="A248" s="152"/>
      <c r="B248" s="152"/>
      <c r="C248" s="152"/>
      <c r="D248" s="394"/>
      <c r="E248" s="394"/>
      <c r="F248" s="152"/>
      <c r="G248" s="6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</row>
    <row r="249" spans="1:22" ht="15">
      <c r="A249" s="152"/>
      <c r="B249" s="152"/>
      <c r="C249" s="152"/>
      <c r="D249" s="394"/>
      <c r="E249" s="394"/>
      <c r="F249" s="152"/>
      <c r="G249" s="6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</row>
    <row r="250" spans="1:22" ht="15">
      <c r="A250" s="152"/>
      <c r="B250" s="152"/>
      <c r="C250" s="152"/>
      <c r="D250" s="394"/>
      <c r="E250" s="394"/>
      <c r="F250" s="152"/>
      <c r="G250" s="6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</row>
    <row r="251" spans="1:22" ht="15">
      <c r="A251" s="152"/>
      <c r="B251" s="152"/>
      <c r="C251" s="152"/>
      <c r="D251" s="394"/>
      <c r="E251" s="394"/>
      <c r="F251" s="152"/>
      <c r="G251" s="6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</row>
    <row r="252" spans="1:22" ht="15">
      <c r="A252" s="152"/>
      <c r="B252" s="152"/>
      <c r="C252" s="152"/>
      <c r="D252" s="394"/>
      <c r="E252" s="394"/>
      <c r="F252" s="152"/>
      <c r="G252" s="6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</row>
    <row r="253" spans="1:22" ht="15">
      <c r="A253" s="152"/>
      <c r="B253" s="152"/>
      <c r="C253" s="152"/>
      <c r="D253" s="394"/>
      <c r="E253" s="394"/>
      <c r="F253" s="152"/>
      <c r="G253" s="6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</row>
    <row r="254" spans="1:22" ht="15">
      <c r="A254" s="152"/>
      <c r="B254" s="152"/>
      <c r="C254" s="152"/>
      <c r="D254" s="394"/>
      <c r="E254" s="394"/>
      <c r="F254" s="152"/>
      <c r="G254" s="6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</row>
    <row r="255" spans="1:22" ht="15">
      <c r="A255" s="152"/>
      <c r="B255" s="152"/>
      <c r="C255" s="152"/>
      <c r="D255" s="394"/>
      <c r="E255" s="394"/>
      <c r="F255" s="152"/>
      <c r="G255" s="6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</row>
    <row r="256" spans="1:22" ht="15">
      <c r="A256" s="152"/>
      <c r="B256" s="152"/>
      <c r="C256" s="152"/>
      <c r="D256" s="394"/>
      <c r="E256" s="394"/>
      <c r="F256" s="152"/>
      <c r="G256" s="6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</row>
    <row r="257" spans="1:22" ht="15">
      <c r="A257" s="152"/>
      <c r="B257" s="152"/>
      <c r="C257" s="152"/>
      <c r="D257" s="394"/>
      <c r="E257" s="394"/>
      <c r="F257" s="152"/>
      <c r="G257" s="6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</row>
    <row r="258" spans="1:22" ht="15">
      <c r="A258" s="152"/>
      <c r="B258" s="152"/>
      <c r="C258" s="152"/>
      <c r="D258" s="394"/>
      <c r="E258" s="394"/>
      <c r="F258" s="152"/>
      <c r="G258" s="6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</row>
    <row r="259" spans="1:22" ht="15">
      <c r="A259" s="152"/>
      <c r="B259" s="152"/>
      <c r="C259" s="152"/>
      <c r="D259" s="394"/>
      <c r="E259" s="394"/>
      <c r="F259" s="152"/>
      <c r="G259" s="6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</row>
    <row r="260" spans="1:22" ht="15">
      <c r="A260" s="152"/>
      <c r="B260" s="152"/>
      <c r="C260" s="152"/>
      <c r="D260" s="394"/>
      <c r="E260" s="394"/>
      <c r="F260" s="152"/>
      <c r="G260" s="6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</row>
    <row r="261" spans="1:22" ht="15">
      <c r="A261" s="152"/>
      <c r="B261" s="152"/>
      <c r="C261" s="152"/>
      <c r="D261" s="394"/>
      <c r="E261" s="394"/>
      <c r="F261" s="152"/>
      <c r="G261" s="6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</row>
    <row r="262" spans="1:22" ht="15">
      <c r="A262" s="152"/>
      <c r="B262" s="152"/>
      <c r="C262" s="152"/>
      <c r="D262" s="394"/>
      <c r="E262" s="394"/>
      <c r="F262" s="152"/>
      <c r="G262" s="6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</row>
    <row r="263" spans="1:22" ht="15">
      <c r="A263" s="152"/>
      <c r="B263" s="152"/>
      <c r="C263" s="152"/>
      <c r="D263" s="394"/>
      <c r="E263" s="394"/>
      <c r="F263" s="152"/>
      <c r="G263" s="6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</row>
    <row r="264" spans="1:22" ht="15">
      <c r="A264" s="152"/>
      <c r="B264" s="152"/>
      <c r="C264" s="152"/>
      <c r="D264" s="394"/>
      <c r="E264" s="394"/>
      <c r="F264" s="152"/>
      <c r="G264" s="6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</row>
    <row r="265" spans="1:22" ht="15">
      <c r="A265" s="152"/>
      <c r="B265" s="152"/>
      <c r="C265" s="152"/>
      <c r="D265" s="394"/>
      <c r="E265" s="394"/>
      <c r="F265" s="152"/>
      <c r="G265" s="6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</row>
    <row r="266" spans="1:22" ht="15">
      <c r="A266" s="152"/>
      <c r="B266" s="152"/>
      <c r="C266" s="152"/>
      <c r="D266" s="394"/>
      <c r="E266" s="394"/>
      <c r="F266" s="152"/>
      <c r="G266" s="6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</row>
    <row r="267" spans="1:22" ht="15">
      <c r="A267" s="152"/>
      <c r="B267" s="152"/>
      <c r="C267" s="152"/>
      <c r="D267" s="394"/>
      <c r="E267" s="394"/>
      <c r="F267" s="152"/>
      <c r="G267" s="6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</row>
    <row r="268" spans="1:22" ht="15">
      <c r="A268" s="152"/>
      <c r="B268" s="152"/>
      <c r="C268" s="152"/>
      <c r="D268" s="394"/>
      <c r="E268" s="394"/>
      <c r="F268" s="152"/>
      <c r="G268" s="6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</row>
    <row r="269" spans="1:22" ht="15">
      <c r="A269" s="152"/>
      <c r="B269" s="152"/>
      <c r="C269" s="152"/>
      <c r="D269" s="394"/>
      <c r="E269" s="394"/>
      <c r="F269" s="152"/>
      <c r="G269" s="6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</row>
    <row r="270" spans="1:22" ht="15">
      <c r="A270" s="152"/>
      <c r="B270" s="152"/>
      <c r="C270" s="152"/>
      <c r="D270" s="394"/>
      <c r="E270" s="394"/>
      <c r="F270" s="152"/>
      <c r="G270" s="6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</row>
    <row r="271" spans="1:22" ht="15">
      <c r="A271" s="152"/>
      <c r="B271" s="152"/>
      <c r="C271" s="152"/>
      <c r="D271" s="394"/>
      <c r="E271" s="394"/>
      <c r="F271" s="152"/>
      <c r="G271" s="6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</row>
    <row r="272" spans="1:22" ht="15">
      <c r="A272" s="152"/>
      <c r="B272" s="152"/>
      <c r="C272" s="152"/>
      <c r="D272" s="394"/>
      <c r="E272" s="394"/>
      <c r="F272" s="152"/>
      <c r="G272" s="6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</row>
    <row r="273" spans="1:22" ht="15">
      <c r="A273" s="152"/>
      <c r="B273" s="152"/>
      <c r="C273" s="152"/>
      <c r="D273" s="394"/>
      <c r="E273" s="394"/>
      <c r="F273" s="152"/>
      <c r="G273" s="6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</row>
    <row r="274" spans="1:22" ht="15">
      <c r="A274" s="152"/>
      <c r="B274" s="152"/>
      <c r="C274" s="152"/>
      <c r="D274" s="394"/>
      <c r="E274" s="394"/>
      <c r="F274" s="152"/>
      <c r="G274" s="6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</row>
    <row r="275" spans="1:22" ht="15">
      <c r="A275" s="152"/>
      <c r="B275" s="152"/>
      <c r="C275" s="152"/>
      <c r="D275" s="394"/>
      <c r="E275" s="394"/>
      <c r="F275" s="152"/>
      <c r="G275" s="6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</row>
    <row r="276" spans="1:22" ht="15">
      <c r="A276" s="152"/>
      <c r="B276" s="152"/>
      <c r="C276" s="152"/>
      <c r="D276" s="394"/>
      <c r="E276" s="394"/>
      <c r="F276" s="152"/>
      <c r="G276" s="6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</row>
    <row r="277" spans="1:22" ht="15">
      <c r="A277" s="152"/>
      <c r="B277" s="152"/>
      <c r="C277" s="152"/>
      <c r="D277" s="394"/>
      <c r="E277" s="394"/>
      <c r="F277" s="152"/>
      <c r="G277" s="6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</row>
    <row r="278" spans="1:22" ht="15">
      <c r="A278" s="152"/>
      <c r="B278" s="152"/>
      <c r="C278" s="152"/>
      <c r="D278" s="394"/>
      <c r="E278" s="394"/>
      <c r="F278" s="152"/>
      <c r="G278" s="6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</row>
    <row r="279" spans="1:22" ht="15">
      <c r="A279" s="152"/>
      <c r="B279" s="152"/>
      <c r="C279" s="152"/>
      <c r="D279" s="394"/>
      <c r="E279" s="394"/>
      <c r="F279" s="152"/>
      <c r="G279" s="6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</row>
    <row r="280" spans="1:22" ht="15">
      <c r="A280" s="152"/>
      <c r="B280" s="152"/>
      <c r="C280" s="152"/>
      <c r="D280" s="394"/>
      <c r="E280" s="394"/>
      <c r="F280" s="152"/>
      <c r="G280" s="6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</row>
    <row r="281" spans="1:22" ht="15">
      <c r="A281" s="152"/>
      <c r="B281" s="152"/>
      <c r="C281" s="152"/>
      <c r="D281" s="394"/>
      <c r="E281" s="394"/>
      <c r="F281" s="152"/>
      <c r="G281" s="6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</row>
    <row r="282" spans="1:22" ht="15">
      <c r="A282" s="152"/>
      <c r="B282" s="152"/>
      <c r="C282" s="152"/>
      <c r="D282" s="394"/>
      <c r="E282" s="394"/>
      <c r="F282" s="152"/>
      <c r="G282" s="6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</row>
    <row r="283" spans="1:22" ht="15">
      <c r="A283" s="152"/>
      <c r="B283" s="152"/>
      <c r="C283" s="152"/>
      <c r="D283" s="394"/>
      <c r="E283" s="394"/>
      <c r="F283" s="152"/>
      <c r="G283" s="6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</row>
    <row r="284" spans="1:22" ht="15">
      <c r="A284" s="152"/>
      <c r="B284" s="152"/>
      <c r="C284" s="152"/>
      <c r="D284" s="394"/>
      <c r="E284" s="394"/>
      <c r="F284" s="152"/>
      <c r="G284" s="6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</row>
    <row r="285" spans="1:22" ht="15">
      <c r="A285" s="152"/>
      <c r="B285" s="152"/>
      <c r="C285" s="152"/>
      <c r="D285" s="394"/>
      <c r="E285" s="394"/>
      <c r="F285" s="152"/>
      <c r="G285" s="6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</row>
    <row r="286" spans="1:22" ht="15">
      <c r="A286" s="152"/>
      <c r="B286" s="152"/>
      <c r="C286" s="152"/>
      <c r="D286" s="394"/>
      <c r="E286" s="394"/>
      <c r="F286" s="152"/>
      <c r="G286" s="6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</row>
    <row r="287" spans="1:22" ht="15">
      <c r="A287" s="152"/>
      <c r="B287" s="152"/>
      <c r="C287" s="152"/>
      <c r="D287" s="394"/>
      <c r="E287" s="394"/>
      <c r="F287" s="152"/>
      <c r="G287" s="6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</row>
    <row r="288" spans="1:22" ht="15">
      <c r="A288" s="152"/>
      <c r="B288" s="152"/>
      <c r="C288" s="152"/>
      <c r="D288" s="394"/>
      <c r="E288" s="394"/>
      <c r="F288" s="152"/>
      <c r="G288" s="6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</row>
    <row r="289" spans="1:22" ht="15">
      <c r="A289" s="152"/>
      <c r="B289" s="152"/>
      <c r="C289" s="152"/>
      <c r="D289" s="394"/>
      <c r="E289" s="394"/>
      <c r="F289" s="152"/>
      <c r="G289" s="6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</row>
    <row r="290" spans="1:22" ht="15">
      <c r="A290" s="152"/>
      <c r="B290" s="152"/>
      <c r="C290" s="152"/>
      <c r="D290" s="394"/>
      <c r="E290" s="394"/>
      <c r="F290" s="152"/>
      <c r="G290" s="6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</row>
    <row r="291" spans="1:22" ht="15">
      <c r="A291" s="152"/>
      <c r="B291" s="152"/>
      <c r="C291" s="152"/>
      <c r="D291" s="394"/>
      <c r="E291" s="394"/>
      <c r="F291" s="152"/>
      <c r="G291" s="6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</row>
    <row r="292" spans="1:22" ht="15">
      <c r="A292" s="152"/>
      <c r="B292" s="152"/>
      <c r="C292" s="152"/>
      <c r="D292" s="394"/>
      <c r="E292" s="394"/>
      <c r="F292" s="152"/>
      <c r="G292" s="6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</row>
    <row r="293" spans="1:22" ht="15">
      <c r="A293" s="152"/>
      <c r="B293" s="152"/>
      <c r="C293" s="152"/>
      <c r="D293" s="394"/>
      <c r="E293" s="394"/>
      <c r="F293" s="152"/>
      <c r="G293" s="6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</row>
    <row r="294" spans="1:22" ht="15">
      <c r="A294" s="152"/>
      <c r="B294" s="152"/>
      <c r="C294" s="152"/>
      <c r="D294" s="394"/>
      <c r="E294" s="394"/>
      <c r="F294" s="152"/>
      <c r="G294" s="6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</row>
    <row r="295" spans="1:22" ht="15">
      <c r="A295" s="152"/>
      <c r="B295" s="152"/>
      <c r="C295" s="152"/>
      <c r="D295" s="394"/>
      <c r="E295" s="394"/>
      <c r="F295" s="152"/>
      <c r="G295" s="6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</row>
    <row r="296" spans="1:22" ht="15">
      <c r="A296" s="152"/>
      <c r="B296" s="152"/>
      <c r="C296" s="152"/>
      <c r="D296" s="394"/>
      <c r="E296" s="394"/>
      <c r="F296" s="152"/>
      <c r="G296" s="6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</row>
    <row r="297" spans="1:22" ht="15">
      <c r="A297" s="152"/>
      <c r="B297" s="152"/>
      <c r="C297" s="152"/>
      <c r="D297" s="394"/>
      <c r="E297" s="394"/>
      <c r="F297" s="152"/>
      <c r="G297" s="6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</row>
    <row r="298" spans="1:22" ht="15">
      <c r="A298" s="152"/>
      <c r="B298" s="152"/>
      <c r="C298" s="152"/>
      <c r="D298" s="394"/>
      <c r="E298" s="394"/>
      <c r="F298" s="152"/>
      <c r="G298" s="6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</row>
    <row r="299" spans="1:22" ht="15">
      <c r="A299" s="152"/>
      <c r="B299" s="152"/>
      <c r="C299" s="152"/>
      <c r="D299" s="394"/>
      <c r="E299" s="394"/>
      <c r="F299" s="152"/>
      <c r="G299" s="6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</row>
    <row r="300" spans="1:22" ht="15">
      <c r="A300" s="152"/>
      <c r="B300" s="152"/>
      <c r="C300" s="152"/>
      <c r="D300" s="394"/>
      <c r="E300" s="394"/>
      <c r="F300" s="152"/>
      <c r="G300" s="6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</row>
    <row r="301" spans="1:22" ht="15">
      <c r="A301" s="152"/>
      <c r="B301" s="152"/>
      <c r="C301" s="152"/>
      <c r="D301" s="394"/>
      <c r="E301" s="394"/>
      <c r="F301" s="152"/>
      <c r="G301" s="6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</row>
    <row r="302" spans="1:22" ht="15">
      <c r="A302" s="152"/>
      <c r="B302" s="152"/>
      <c r="C302" s="152"/>
      <c r="D302" s="394"/>
      <c r="E302" s="394"/>
      <c r="F302" s="152"/>
      <c r="G302" s="6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</row>
    <row r="303" spans="1:22" ht="15">
      <c r="A303" s="152"/>
      <c r="B303" s="152"/>
      <c r="C303" s="152"/>
      <c r="D303" s="394"/>
      <c r="E303" s="394"/>
      <c r="F303" s="152"/>
      <c r="G303" s="6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</row>
    <row r="304" spans="1:22" ht="15">
      <c r="A304" s="152"/>
      <c r="B304" s="152"/>
      <c r="C304" s="152"/>
      <c r="D304" s="394"/>
      <c r="E304" s="394"/>
      <c r="F304" s="152"/>
      <c r="G304" s="6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</row>
    <row r="305" spans="1:22" ht="15">
      <c r="A305" s="152"/>
      <c r="B305" s="152"/>
      <c r="C305" s="152"/>
      <c r="D305" s="394"/>
      <c r="E305" s="394"/>
      <c r="F305" s="152"/>
      <c r="G305" s="6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</row>
    <row r="306" spans="1:22" ht="15">
      <c r="A306" s="152"/>
      <c r="B306" s="152"/>
      <c r="C306" s="152"/>
      <c r="D306" s="394"/>
      <c r="E306" s="394"/>
      <c r="F306" s="152"/>
      <c r="G306" s="6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</row>
    <row r="307" spans="1:22" ht="15">
      <c r="A307" s="152"/>
      <c r="B307" s="152"/>
      <c r="C307" s="152"/>
      <c r="D307" s="394"/>
      <c r="E307" s="394"/>
      <c r="F307" s="152"/>
      <c r="G307" s="6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</row>
    <row r="308" spans="1:22" ht="15">
      <c r="A308" s="152"/>
      <c r="B308" s="152"/>
      <c r="C308" s="152"/>
      <c r="D308" s="394"/>
      <c r="E308" s="394"/>
      <c r="F308" s="152"/>
      <c r="G308" s="6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</row>
    <row r="309" spans="1:22" ht="15">
      <c r="A309" s="152"/>
      <c r="B309" s="152"/>
      <c r="C309" s="152"/>
      <c r="D309" s="394"/>
      <c r="E309" s="394"/>
      <c r="F309" s="152"/>
      <c r="G309" s="6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</row>
    <row r="310" spans="1:22" ht="15">
      <c r="A310" s="152"/>
      <c r="B310" s="152"/>
      <c r="C310" s="152"/>
      <c r="D310" s="394"/>
      <c r="E310" s="394"/>
      <c r="F310" s="152"/>
      <c r="G310" s="6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</row>
    <row r="311" spans="1:22" ht="15">
      <c r="A311" s="152"/>
      <c r="B311" s="152"/>
      <c r="C311" s="152"/>
      <c r="D311" s="394"/>
      <c r="E311" s="394"/>
      <c r="F311" s="152"/>
      <c r="G311" s="6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</row>
    <row r="312" spans="1:22" ht="15">
      <c r="A312" s="152"/>
      <c r="B312" s="152"/>
      <c r="C312" s="152"/>
      <c r="D312" s="394"/>
      <c r="E312" s="394"/>
      <c r="F312" s="152"/>
      <c r="G312" s="6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</row>
    <row r="313" spans="1:22" ht="15">
      <c r="A313" s="152"/>
      <c r="B313" s="152"/>
      <c r="C313" s="152"/>
      <c r="D313" s="394"/>
      <c r="E313" s="394"/>
      <c r="F313" s="152"/>
      <c r="G313" s="6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</row>
    <row r="314" spans="1:22" ht="15">
      <c r="A314" s="152"/>
      <c r="B314" s="152"/>
      <c r="C314" s="152"/>
      <c r="D314" s="394"/>
      <c r="E314" s="394"/>
      <c r="F314" s="152"/>
      <c r="G314" s="6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</row>
    <row r="315" spans="1:22" ht="15">
      <c r="A315" s="152"/>
      <c r="B315" s="152"/>
      <c r="C315" s="152"/>
      <c r="D315" s="394"/>
      <c r="E315" s="394"/>
      <c r="F315" s="152"/>
      <c r="G315" s="6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</row>
    <row r="316" spans="1:22" ht="15">
      <c r="A316" s="152"/>
      <c r="B316" s="152"/>
      <c r="C316" s="152"/>
      <c r="D316" s="394"/>
      <c r="E316" s="394"/>
      <c r="F316" s="152"/>
      <c r="G316" s="6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</row>
    <row r="317" spans="1:22" ht="15">
      <c r="A317" s="152"/>
      <c r="B317" s="152"/>
      <c r="C317" s="152"/>
      <c r="D317" s="394"/>
      <c r="E317" s="394"/>
      <c r="F317" s="152"/>
      <c r="G317" s="6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</row>
    <row r="318" spans="1:22" ht="15">
      <c r="A318" s="152"/>
      <c r="B318" s="152"/>
      <c r="C318" s="152"/>
      <c r="D318" s="394"/>
      <c r="E318" s="394"/>
      <c r="F318" s="152"/>
      <c r="G318" s="6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</row>
    <row r="319" spans="1:22" ht="15">
      <c r="A319" s="152"/>
      <c r="B319" s="152"/>
      <c r="C319" s="152"/>
      <c r="D319" s="394"/>
      <c r="E319" s="394"/>
      <c r="F319" s="152"/>
      <c r="G319" s="6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</row>
    <row r="320" spans="1:22" ht="15">
      <c r="A320" s="152"/>
      <c r="B320" s="152"/>
      <c r="C320" s="152"/>
      <c r="D320" s="394"/>
      <c r="E320" s="394"/>
      <c r="F320" s="152"/>
      <c r="G320" s="6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</row>
    <row r="321" spans="1:22" ht="15">
      <c r="A321" s="152"/>
      <c r="B321" s="152"/>
      <c r="C321" s="152"/>
      <c r="D321" s="394"/>
      <c r="E321" s="394"/>
      <c r="F321" s="152"/>
      <c r="G321" s="6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</row>
    <row r="322" spans="1:22" ht="15">
      <c r="A322" s="152"/>
      <c r="B322" s="152"/>
      <c r="C322" s="152"/>
      <c r="D322" s="394"/>
      <c r="E322" s="394"/>
      <c r="F322" s="152"/>
      <c r="G322" s="6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</row>
    <row r="323" spans="1:22" ht="15">
      <c r="A323" s="152"/>
      <c r="B323" s="152"/>
      <c r="C323" s="152"/>
      <c r="D323" s="394"/>
      <c r="E323" s="394"/>
      <c r="F323" s="152"/>
      <c r="G323" s="6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</row>
    <row r="324" spans="1:22" ht="15">
      <c r="A324" s="152"/>
      <c r="B324" s="152"/>
      <c r="C324" s="152"/>
      <c r="D324" s="394"/>
      <c r="E324" s="394"/>
      <c r="F324" s="152"/>
      <c r="G324" s="6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</row>
    <row r="325" spans="1:22" ht="15">
      <c r="A325" s="152"/>
      <c r="B325" s="152"/>
      <c r="C325" s="152"/>
      <c r="D325" s="394"/>
      <c r="E325" s="394"/>
      <c r="F325" s="152"/>
      <c r="G325" s="6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</row>
    <row r="326" spans="1:22" ht="15">
      <c r="A326" s="152"/>
      <c r="B326" s="152"/>
      <c r="C326" s="152"/>
      <c r="D326" s="394"/>
      <c r="E326" s="394"/>
      <c r="F326" s="152"/>
      <c r="G326" s="6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</row>
    <row r="327" spans="1:22" ht="15">
      <c r="A327" s="152"/>
      <c r="B327" s="152"/>
      <c r="C327" s="152"/>
      <c r="D327" s="394"/>
      <c r="E327" s="394"/>
      <c r="F327" s="152"/>
      <c r="G327" s="6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</row>
    <row r="328" spans="1:22" ht="15">
      <c r="A328" s="152"/>
      <c r="B328" s="152"/>
      <c r="C328" s="152"/>
      <c r="D328" s="394"/>
      <c r="E328" s="394"/>
      <c r="F328" s="152"/>
      <c r="G328" s="6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</row>
    <row r="329" spans="1:22" ht="15">
      <c r="A329" s="152"/>
      <c r="B329" s="152"/>
      <c r="C329" s="152"/>
      <c r="D329" s="394"/>
      <c r="E329" s="394"/>
      <c r="F329" s="152"/>
      <c r="G329" s="6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</row>
    <row r="330" spans="1:22" ht="15">
      <c r="A330" s="152"/>
      <c r="B330" s="152"/>
      <c r="C330" s="152"/>
      <c r="D330" s="394"/>
      <c r="E330" s="394"/>
      <c r="F330" s="152"/>
      <c r="G330" s="6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</row>
    <row r="331" spans="1:22" ht="15">
      <c r="A331" s="152"/>
      <c r="B331" s="152"/>
      <c r="C331" s="152"/>
      <c r="D331" s="394"/>
      <c r="E331" s="394"/>
      <c r="F331" s="152"/>
      <c r="G331" s="6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</row>
    <row r="332" spans="1:22" ht="15">
      <c r="A332" s="152"/>
      <c r="B332" s="152"/>
      <c r="C332" s="152"/>
      <c r="D332" s="394"/>
      <c r="E332" s="394"/>
      <c r="F332" s="152"/>
      <c r="G332" s="6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</row>
    <row r="333" spans="1:22" ht="15">
      <c r="A333" s="152"/>
      <c r="B333" s="152"/>
      <c r="C333" s="152"/>
      <c r="D333" s="394"/>
      <c r="E333" s="394"/>
      <c r="F333" s="152"/>
      <c r="G333" s="6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</row>
    <row r="334" spans="1:22" ht="15">
      <c r="A334" s="152"/>
      <c r="B334" s="152"/>
      <c r="C334" s="152"/>
      <c r="D334" s="394"/>
      <c r="E334" s="394"/>
      <c r="F334" s="152"/>
      <c r="G334" s="6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</row>
    <row r="335" spans="1:22" ht="15">
      <c r="A335" s="152"/>
      <c r="B335" s="152"/>
      <c r="C335" s="152"/>
      <c r="D335" s="394"/>
      <c r="E335" s="394"/>
      <c r="F335" s="152"/>
      <c r="G335" s="6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</row>
    <row r="336" spans="1:22" ht="15">
      <c r="A336" s="152"/>
      <c r="B336" s="152"/>
      <c r="C336" s="152"/>
      <c r="D336" s="394"/>
      <c r="E336" s="394"/>
      <c r="F336" s="152"/>
      <c r="G336" s="6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</row>
    <row r="337" spans="1:22" ht="15">
      <c r="A337" s="152"/>
      <c r="B337" s="152"/>
      <c r="C337" s="152"/>
      <c r="D337" s="394"/>
      <c r="E337" s="394"/>
      <c r="F337" s="152"/>
      <c r="G337" s="6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</row>
    <row r="338" spans="1:22" ht="15">
      <c r="A338" s="152"/>
      <c r="B338" s="152"/>
      <c r="C338" s="152"/>
      <c r="D338" s="394"/>
      <c r="E338" s="394"/>
      <c r="F338" s="152"/>
      <c r="G338" s="6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</row>
    <row r="339" spans="1:22" ht="15">
      <c r="A339" s="152"/>
      <c r="B339" s="152"/>
      <c r="C339" s="152"/>
      <c r="D339" s="394"/>
      <c r="E339" s="394"/>
      <c r="F339" s="152"/>
      <c r="G339" s="6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</row>
    <row r="340" spans="1:22" ht="15">
      <c r="A340" s="152"/>
      <c r="B340" s="152"/>
      <c r="C340" s="152"/>
      <c r="D340" s="394"/>
      <c r="E340" s="394"/>
      <c r="F340" s="152"/>
      <c r="G340" s="6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</row>
    <row r="341" spans="1:22" ht="15">
      <c r="A341" s="152"/>
      <c r="B341" s="152"/>
      <c r="C341" s="152"/>
      <c r="D341" s="394"/>
      <c r="E341" s="394"/>
      <c r="F341" s="152"/>
      <c r="G341" s="6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</row>
    <row r="342" spans="1:22" ht="15">
      <c r="A342" s="152"/>
      <c r="B342" s="152"/>
      <c r="C342" s="152"/>
      <c r="D342" s="394"/>
      <c r="E342" s="394"/>
      <c r="F342" s="152"/>
      <c r="G342" s="6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</row>
    <row r="343" spans="1:22" ht="15">
      <c r="A343" s="152"/>
      <c r="B343" s="152"/>
      <c r="C343" s="152"/>
      <c r="D343" s="394"/>
      <c r="E343" s="394"/>
      <c r="F343" s="152"/>
      <c r="G343" s="6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</row>
    <row r="344" spans="1:22" ht="15">
      <c r="A344" s="152"/>
      <c r="B344" s="152"/>
      <c r="C344" s="152"/>
      <c r="D344" s="394"/>
      <c r="E344" s="394"/>
      <c r="F344" s="152"/>
      <c r="G344" s="6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</row>
    <row r="345" spans="1:22" ht="15">
      <c r="A345" s="152"/>
      <c r="B345" s="152"/>
      <c r="C345" s="152"/>
      <c r="D345" s="394"/>
      <c r="E345" s="394"/>
      <c r="F345" s="152"/>
      <c r="G345" s="6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</row>
    <row r="346" spans="1:22" ht="15">
      <c r="A346" s="152"/>
      <c r="B346" s="152"/>
      <c r="C346" s="152"/>
      <c r="D346" s="394"/>
      <c r="E346" s="394"/>
      <c r="F346" s="152"/>
      <c r="G346" s="6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</row>
    <row r="347" spans="1:22" ht="15">
      <c r="A347" s="152"/>
      <c r="B347" s="152"/>
      <c r="C347" s="152"/>
      <c r="D347" s="394"/>
      <c r="E347" s="394"/>
      <c r="F347" s="152"/>
      <c r="G347" s="6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</row>
    <row r="348" spans="1:22" ht="15">
      <c r="A348" s="152"/>
      <c r="B348" s="152"/>
      <c r="C348" s="152"/>
      <c r="D348" s="394"/>
      <c r="E348" s="394"/>
      <c r="F348" s="152"/>
      <c r="G348" s="6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</row>
    <row r="349" spans="1:22" ht="15">
      <c r="A349" s="152"/>
      <c r="B349" s="152"/>
      <c r="C349" s="152"/>
      <c r="D349" s="394"/>
      <c r="E349" s="394"/>
      <c r="F349" s="152"/>
      <c r="G349" s="6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</row>
    <row r="350" spans="1:22" ht="15">
      <c r="A350" s="152"/>
      <c r="B350" s="152"/>
      <c r="C350" s="152"/>
      <c r="D350" s="394"/>
      <c r="E350" s="394"/>
      <c r="F350" s="152"/>
      <c r="G350" s="6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</row>
    <row r="351" spans="1:22" ht="15">
      <c r="A351" s="152"/>
      <c r="B351" s="152"/>
      <c r="C351" s="152"/>
      <c r="D351" s="394"/>
      <c r="E351" s="394"/>
      <c r="F351" s="152"/>
      <c r="G351" s="6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</row>
    <row r="352" spans="1:22" ht="15">
      <c r="A352" s="152"/>
      <c r="B352" s="152"/>
      <c r="C352" s="152"/>
      <c r="D352" s="394"/>
      <c r="E352" s="394"/>
      <c r="F352" s="152"/>
      <c r="G352" s="6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</row>
    <row r="353" spans="1:22" ht="15">
      <c r="A353" s="152"/>
      <c r="B353" s="152"/>
      <c r="C353" s="152"/>
      <c r="D353" s="394"/>
      <c r="E353" s="394"/>
      <c r="F353" s="152"/>
      <c r="G353" s="6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</row>
    <row r="354" spans="1:22" ht="15">
      <c r="A354" s="152"/>
      <c r="B354" s="152"/>
      <c r="C354" s="152"/>
      <c r="D354" s="394"/>
      <c r="E354" s="394"/>
      <c r="F354" s="152"/>
      <c r="G354" s="6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</row>
    <row r="355" spans="1:22" ht="15">
      <c r="A355" s="152"/>
      <c r="B355" s="152"/>
      <c r="C355" s="152"/>
      <c r="D355" s="394"/>
      <c r="E355" s="394"/>
      <c r="F355" s="152"/>
      <c r="G355" s="6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</row>
    <row r="356" spans="1:22" ht="15">
      <c r="A356" s="152"/>
      <c r="B356" s="152"/>
      <c r="C356" s="152"/>
      <c r="D356" s="394"/>
      <c r="E356" s="394"/>
      <c r="F356" s="152"/>
      <c r="G356" s="6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</row>
    <row r="357" spans="1:22" ht="15">
      <c r="A357" s="152"/>
      <c r="B357" s="152"/>
      <c r="C357" s="152"/>
      <c r="D357" s="394"/>
      <c r="E357" s="394"/>
      <c r="F357" s="152"/>
      <c r="G357" s="6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</row>
    <row r="358" spans="1:22" ht="15">
      <c r="A358" s="152"/>
      <c r="B358" s="152"/>
      <c r="C358" s="152"/>
      <c r="D358" s="394"/>
      <c r="E358" s="394"/>
      <c r="F358" s="152"/>
      <c r="G358" s="6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</row>
    <row r="359" spans="1:22" ht="15">
      <c r="A359" s="152"/>
      <c r="B359" s="152"/>
      <c r="C359" s="152"/>
      <c r="D359" s="394"/>
      <c r="E359" s="394"/>
      <c r="F359" s="152"/>
      <c r="G359" s="6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</row>
    <row r="360" spans="1:22" ht="15">
      <c r="A360" s="152"/>
      <c r="B360" s="152"/>
      <c r="C360" s="152"/>
      <c r="D360" s="394"/>
      <c r="E360" s="394"/>
      <c r="F360" s="152"/>
      <c r="G360" s="6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</row>
    <row r="361" spans="1:22" ht="15">
      <c r="A361" s="152"/>
      <c r="B361" s="152"/>
      <c r="C361" s="152"/>
      <c r="D361" s="394"/>
      <c r="E361" s="394"/>
      <c r="F361" s="152"/>
      <c r="G361" s="6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</row>
    <row r="362" spans="1:22" ht="15">
      <c r="A362" s="152"/>
      <c r="B362" s="152"/>
      <c r="C362" s="152"/>
      <c r="D362" s="394"/>
      <c r="E362" s="394"/>
      <c r="F362" s="152"/>
      <c r="G362" s="6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</row>
    <row r="363" spans="1:22" ht="15">
      <c r="A363" s="152"/>
      <c r="B363" s="152"/>
      <c r="C363" s="152"/>
      <c r="D363" s="394"/>
      <c r="E363" s="394"/>
      <c r="F363" s="152"/>
      <c r="G363" s="6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</row>
    <row r="364" spans="1:22" ht="15">
      <c r="A364" s="152"/>
      <c r="B364" s="152"/>
      <c r="C364" s="152"/>
      <c r="D364" s="394"/>
      <c r="E364" s="394"/>
      <c r="F364" s="152"/>
      <c r="G364" s="6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</row>
    <row r="365" spans="1:22" ht="15">
      <c r="A365" s="152"/>
      <c r="B365" s="152"/>
      <c r="C365" s="152"/>
      <c r="D365" s="394"/>
      <c r="E365" s="394"/>
      <c r="F365" s="152"/>
      <c r="G365" s="6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</row>
    <row r="366" spans="1:22" ht="15">
      <c r="A366" s="152"/>
      <c r="B366" s="152"/>
      <c r="C366" s="152"/>
      <c r="D366" s="394"/>
      <c r="E366" s="394"/>
      <c r="F366" s="152"/>
      <c r="G366" s="6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</row>
    <row r="367" spans="1:22" ht="12.75" customHeight="1">
      <c r="A367" s="423"/>
      <c r="B367" s="423"/>
      <c r="C367" s="423"/>
      <c r="D367" s="423"/>
      <c r="E367" s="423"/>
      <c r="F367" s="423"/>
      <c r="G367" s="423"/>
      <c r="H367" s="423"/>
      <c r="I367" s="423"/>
      <c r="J367" s="423"/>
      <c r="K367" s="423"/>
      <c r="L367" s="64"/>
      <c r="M367" s="64"/>
      <c r="N367" s="152"/>
      <c r="O367" s="152"/>
      <c r="P367" s="152"/>
      <c r="Q367" s="152"/>
      <c r="R367" s="152"/>
      <c r="S367" s="152"/>
      <c r="T367" s="152"/>
      <c r="U367" s="152"/>
      <c r="V367" s="152"/>
    </row>
    <row r="368" spans="1:22" ht="15">
      <c r="A368" s="57"/>
      <c r="B368" s="57"/>
      <c r="C368" s="57"/>
      <c r="D368" s="57"/>
      <c r="E368" s="57"/>
      <c r="F368" s="57"/>
      <c r="G368" s="57"/>
      <c r="H368" s="58"/>
      <c r="I368" s="58"/>
      <c r="J368" s="57"/>
      <c r="K368" s="57"/>
      <c r="L368" s="57"/>
      <c r="M368" s="57"/>
      <c r="N368" s="152"/>
      <c r="O368" s="152"/>
      <c r="P368" s="152"/>
      <c r="Q368" s="152"/>
      <c r="R368" s="152"/>
      <c r="S368" s="152"/>
      <c r="T368" s="152"/>
      <c r="U368" s="152"/>
      <c r="V368" s="152"/>
    </row>
  </sheetData>
  <sheetProtection selectLockedCells="1" selectUnlockedCells="1"/>
  <mergeCells count="42">
    <mergeCell ref="A106:C106"/>
    <mergeCell ref="A109:F109"/>
    <mergeCell ref="I3:I4"/>
    <mergeCell ref="H111:I111"/>
    <mergeCell ref="B111:G111"/>
    <mergeCell ref="A2:D2"/>
    <mergeCell ref="D3:D4"/>
    <mergeCell ref="E3:E4"/>
    <mergeCell ref="F3:F4"/>
    <mergeCell ref="G3:G4"/>
    <mergeCell ref="A367:K367"/>
    <mergeCell ref="Q3:Q4"/>
    <mergeCell ref="R3:R4"/>
    <mergeCell ref="S3:S4"/>
    <mergeCell ref="T3:V3"/>
    <mergeCell ref="A5:C5"/>
    <mergeCell ref="A84:F84"/>
    <mergeCell ref="K3:K4"/>
    <mergeCell ref="L3:L4"/>
    <mergeCell ref="M3:M4"/>
    <mergeCell ref="H3:H4"/>
    <mergeCell ref="J3:J4"/>
    <mergeCell ref="N3:N4"/>
    <mergeCell ref="O3:O4"/>
    <mergeCell ref="P3:P4"/>
    <mergeCell ref="A85:C85"/>
    <mergeCell ref="G84:H84"/>
    <mergeCell ref="A89:F89"/>
    <mergeCell ref="A91:G91"/>
    <mergeCell ref="A90:C90"/>
    <mergeCell ref="A3:A4"/>
    <mergeCell ref="B3:B4"/>
    <mergeCell ref="C3:C4"/>
    <mergeCell ref="G105:H105"/>
    <mergeCell ref="A100:C100"/>
    <mergeCell ref="A105:F105"/>
    <mergeCell ref="A92:C92"/>
    <mergeCell ref="B93:D93"/>
    <mergeCell ref="A94:C94"/>
    <mergeCell ref="A96:F96"/>
    <mergeCell ref="A97:C97"/>
    <mergeCell ref="A99:F99"/>
  </mergeCells>
  <printOptions/>
  <pageMargins left="0.23697916666666666" right="0.16927083333333334" top="0.35885416666666664" bottom="0.3182291666666667" header="0.5118055555555555" footer="0.5118055555555555"/>
  <pageSetup horizontalDpi="600" verticalDpi="600" orientation="landscape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zoomScaleNormal="60" zoomScalePageLayoutView="70" workbookViewId="0" topLeftCell="A1">
      <selection activeCell="C12" sqref="C12"/>
    </sheetView>
  </sheetViews>
  <sheetFormatPr defaultColWidth="8.796875" defaultRowHeight="14.25"/>
  <cols>
    <col min="1" max="1" width="36.3984375" style="229" customWidth="1"/>
    <col min="2" max="2" width="24.69921875" style="229" customWidth="1"/>
    <col min="3" max="3" width="29.59765625" style="229" customWidth="1"/>
    <col min="4" max="4" width="9" style="3" customWidth="1"/>
    <col min="5" max="5" width="22.5" style="3" customWidth="1"/>
    <col min="6" max="7" width="9" style="3" customWidth="1"/>
    <col min="8" max="8" width="16.3984375" style="3" bestFit="1" customWidth="1"/>
    <col min="9" max="10" width="9" style="3" customWidth="1"/>
    <col min="11" max="11" width="16.3984375" style="3" bestFit="1" customWidth="1"/>
    <col min="12" max="16384" width="9" style="3" customWidth="1"/>
  </cols>
  <sheetData>
    <row r="1" spans="1:3" ht="24.75" customHeight="1">
      <c r="A1" s="433" t="s">
        <v>600</v>
      </c>
      <c r="B1" s="433"/>
      <c r="C1" s="433"/>
    </row>
    <row r="2" spans="1:3" ht="202.5" customHeight="1">
      <c r="A2" s="298" t="s">
        <v>551</v>
      </c>
      <c r="B2" s="298" t="s">
        <v>619</v>
      </c>
      <c r="C2" s="298" t="s">
        <v>622</v>
      </c>
    </row>
    <row r="3" spans="1:11" ht="56.25" customHeight="1">
      <c r="A3" s="296" t="s">
        <v>618</v>
      </c>
      <c r="B3" s="113" t="s">
        <v>620</v>
      </c>
      <c r="C3" s="179">
        <v>1300000</v>
      </c>
      <c r="K3" s="176"/>
    </row>
    <row r="4" spans="1:3" ht="56.25" customHeight="1">
      <c r="A4" s="297" t="s">
        <v>266</v>
      </c>
      <c r="B4" s="113" t="s">
        <v>621</v>
      </c>
      <c r="C4" s="180">
        <v>218860.29</v>
      </c>
    </row>
    <row r="5" spans="1:3" ht="56.25" customHeight="1">
      <c r="A5" s="297" t="s">
        <v>292</v>
      </c>
      <c r="B5" s="113" t="s">
        <v>621</v>
      </c>
      <c r="C5" s="66">
        <v>208978.81</v>
      </c>
    </row>
    <row r="6" spans="1:8" ht="56.25" customHeight="1">
      <c r="A6" s="297" t="s">
        <v>304</v>
      </c>
      <c r="B6" s="113" t="s">
        <v>621</v>
      </c>
      <c r="C6" s="66">
        <v>157399.88</v>
      </c>
      <c r="H6" s="176"/>
    </row>
    <row r="7" spans="1:3" ht="56.25" customHeight="1">
      <c r="A7" s="297" t="s">
        <v>321</v>
      </c>
      <c r="B7" s="113" t="s">
        <v>621</v>
      </c>
      <c r="C7" s="181">
        <v>84130.75</v>
      </c>
    </row>
    <row r="8" spans="1:3" ht="56.25" customHeight="1">
      <c r="A8" s="297" t="s">
        <v>332</v>
      </c>
      <c r="B8" s="113" t="s">
        <v>621</v>
      </c>
      <c r="C8" s="295">
        <v>133190.21</v>
      </c>
    </row>
    <row r="9" spans="1:3" ht="56.25" customHeight="1">
      <c r="A9" s="297" t="s">
        <v>347</v>
      </c>
      <c r="B9" s="113" t="s">
        <v>621</v>
      </c>
      <c r="C9" s="66">
        <v>332882.6</v>
      </c>
    </row>
    <row r="10" spans="1:3" ht="56.25" customHeight="1">
      <c r="A10" s="297" t="s">
        <v>599</v>
      </c>
      <c r="B10" s="113" t="s">
        <v>621</v>
      </c>
      <c r="C10" s="66">
        <v>112782.22</v>
      </c>
    </row>
    <row r="11" spans="1:3" ht="21" customHeight="1">
      <c r="A11" s="227" t="s">
        <v>109</v>
      </c>
      <c r="B11" s="227"/>
      <c r="C11" s="228">
        <f>SUM(C3:C10)</f>
        <v>2548224.7600000002</v>
      </c>
    </row>
  </sheetData>
  <sheetProtection selectLockedCells="1" selectUnlockedCells="1"/>
  <mergeCells count="1">
    <mergeCell ref="A1:C1"/>
  </mergeCells>
  <printOptions/>
  <pageMargins left="0.35714285714285715" right="0.33" top="0.75" bottom="0.75" header="0.5118055555555555" footer="0.511805555555555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="60" zoomScaleNormal="80" zoomScalePageLayoutView="80" workbookViewId="0" topLeftCell="A1">
      <selection activeCell="B200" sqref="B200"/>
    </sheetView>
  </sheetViews>
  <sheetFormatPr defaultColWidth="8.796875" defaultRowHeight="14.25"/>
  <cols>
    <col min="1" max="1" width="4.5" style="36" customWidth="1"/>
    <col min="2" max="2" width="39.3984375" style="36" customWidth="1"/>
    <col min="3" max="3" width="11.3984375" style="36" customWidth="1"/>
    <col min="4" max="4" width="13.8984375" style="36" customWidth="1"/>
    <col min="5" max="5" width="17.8984375" style="36" customWidth="1"/>
    <col min="6" max="7" width="9" style="3" customWidth="1"/>
    <col min="8" max="8" width="11.8984375" style="3" bestFit="1" customWidth="1"/>
    <col min="9" max="16384" width="9" style="3" customWidth="1"/>
  </cols>
  <sheetData>
    <row r="1" spans="1:7" ht="18.75">
      <c r="A1" s="442" t="s">
        <v>601</v>
      </c>
      <c r="B1" s="442"/>
      <c r="C1" s="442"/>
      <c r="D1" s="442"/>
      <c r="E1" s="442"/>
      <c r="F1" s="5"/>
      <c r="G1" s="5"/>
    </row>
    <row r="2" spans="1:7" ht="27" customHeight="1">
      <c r="A2" s="447" t="s">
        <v>554</v>
      </c>
      <c r="B2" s="447"/>
      <c r="C2" s="447"/>
      <c r="D2" s="447"/>
      <c r="E2" s="447"/>
      <c r="F2" s="5"/>
      <c r="G2" s="5"/>
    </row>
    <row r="3" spans="1:7" ht="82.5" customHeight="1" thickBot="1">
      <c r="A3" s="67" t="s">
        <v>8</v>
      </c>
      <c r="B3" s="68" t="s">
        <v>555</v>
      </c>
      <c r="C3" s="68" t="s">
        <v>111</v>
      </c>
      <c r="D3" s="69" t="s">
        <v>112</v>
      </c>
      <c r="E3" s="70" t="s">
        <v>113</v>
      </c>
      <c r="F3" s="5"/>
      <c r="G3" s="5"/>
    </row>
    <row r="4" spans="1:7" ht="22.5" customHeight="1">
      <c r="A4" s="438" t="s">
        <v>114</v>
      </c>
      <c r="B4" s="438"/>
      <c r="C4" s="438"/>
      <c r="D4" s="438"/>
      <c r="E4" s="438"/>
      <c r="F4" s="5"/>
      <c r="G4" s="5"/>
    </row>
    <row r="5" spans="1:7" ht="30.75" customHeight="1">
      <c r="A5" s="299">
        <v>1</v>
      </c>
      <c r="B5" s="304" t="s">
        <v>519</v>
      </c>
      <c r="C5" s="300">
        <v>2011</v>
      </c>
      <c r="D5" s="305" t="s">
        <v>498</v>
      </c>
      <c r="E5" s="317">
        <v>625.53</v>
      </c>
      <c r="F5" s="5"/>
      <c r="G5" s="5"/>
    </row>
    <row r="6" spans="1:7" ht="16.5" customHeight="1">
      <c r="A6" s="301">
        <v>2</v>
      </c>
      <c r="B6" s="304" t="s">
        <v>115</v>
      </c>
      <c r="C6" s="300">
        <v>2011</v>
      </c>
      <c r="D6" s="305" t="s">
        <v>498</v>
      </c>
      <c r="E6" s="317">
        <v>423.99</v>
      </c>
      <c r="F6" s="5"/>
      <c r="G6" s="5"/>
    </row>
    <row r="7" spans="1:7" ht="16.5" customHeight="1">
      <c r="A7" s="299">
        <v>3</v>
      </c>
      <c r="B7" s="304" t="s">
        <v>117</v>
      </c>
      <c r="C7" s="300">
        <v>2012</v>
      </c>
      <c r="D7" s="305" t="s">
        <v>498</v>
      </c>
      <c r="E7" s="317">
        <v>329</v>
      </c>
      <c r="F7" s="5"/>
      <c r="G7" s="5"/>
    </row>
    <row r="8" spans="1:7" ht="16.5" customHeight="1">
      <c r="A8" s="301">
        <v>4</v>
      </c>
      <c r="B8" s="304" t="s">
        <v>118</v>
      </c>
      <c r="C8" s="300">
        <v>2012</v>
      </c>
      <c r="D8" s="305" t="s">
        <v>498</v>
      </c>
      <c r="E8" s="317">
        <v>779</v>
      </c>
      <c r="F8" s="5"/>
      <c r="G8" s="5"/>
    </row>
    <row r="9" spans="1:7" ht="16.5" customHeight="1">
      <c r="A9" s="299">
        <v>5</v>
      </c>
      <c r="B9" s="304" t="s">
        <v>119</v>
      </c>
      <c r="C9" s="300">
        <v>2012</v>
      </c>
      <c r="D9" s="305" t="s">
        <v>498</v>
      </c>
      <c r="E9" s="317">
        <v>738</v>
      </c>
      <c r="F9" s="5"/>
      <c r="G9" s="5"/>
    </row>
    <row r="10" spans="1:7" ht="16.5" customHeight="1">
      <c r="A10" s="301">
        <v>6</v>
      </c>
      <c r="B10" s="304" t="s">
        <v>120</v>
      </c>
      <c r="C10" s="300">
        <v>2012</v>
      </c>
      <c r="D10" s="305" t="s">
        <v>498</v>
      </c>
      <c r="E10" s="317">
        <v>4920</v>
      </c>
      <c r="F10" s="5"/>
      <c r="G10" s="5"/>
    </row>
    <row r="11" spans="1:7" ht="16.5" customHeight="1">
      <c r="A11" s="299">
        <v>7</v>
      </c>
      <c r="B11" s="304" t="s">
        <v>121</v>
      </c>
      <c r="C11" s="300">
        <v>2012</v>
      </c>
      <c r="D11" s="305" t="s">
        <v>498</v>
      </c>
      <c r="E11" s="317">
        <v>246</v>
      </c>
      <c r="F11" s="5"/>
      <c r="G11" s="5"/>
    </row>
    <row r="12" spans="1:7" ht="16.5" customHeight="1">
      <c r="A12" s="301">
        <v>8</v>
      </c>
      <c r="B12" s="304" t="s">
        <v>122</v>
      </c>
      <c r="C12" s="300">
        <v>2012</v>
      </c>
      <c r="D12" s="305" t="s">
        <v>498</v>
      </c>
      <c r="E12" s="317">
        <v>738</v>
      </c>
      <c r="F12" s="5"/>
      <c r="G12" s="5"/>
    </row>
    <row r="13" spans="1:7" ht="16.5" customHeight="1">
      <c r="A13" s="299">
        <v>9</v>
      </c>
      <c r="B13" s="304" t="s">
        <v>123</v>
      </c>
      <c r="C13" s="300">
        <v>2012</v>
      </c>
      <c r="D13" s="305" t="s">
        <v>498</v>
      </c>
      <c r="E13" s="317">
        <v>3936</v>
      </c>
      <c r="F13" s="5"/>
      <c r="G13" s="5"/>
    </row>
    <row r="14" spans="1:7" ht="16.5" customHeight="1">
      <c r="A14" s="301">
        <v>10</v>
      </c>
      <c r="B14" s="304" t="s">
        <v>125</v>
      </c>
      <c r="C14" s="300">
        <v>2012</v>
      </c>
      <c r="D14" s="305" t="s">
        <v>498</v>
      </c>
      <c r="E14" s="317">
        <v>984</v>
      </c>
      <c r="F14" s="5"/>
      <c r="G14" s="5"/>
    </row>
    <row r="15" spans="1:7" ht="16.5" customHeight="1">
      <c r="A15" s="299">
        <v>11</v>
      </c>
      <c r="B15" s="304" t="s">
        <v>126</v>
      </c>
      <c r="C15" s="300">
        <v>2012</v>
      </c>
      <c r="D15" s="305" t="s">
        <v>498</v>
      </c>
      <c r="E15" s="317">
        <v>492</v>
      </c>
      <c r="F15" s="5"/>
      <c r="G15" s="5"/>
    </row>
    <row r="16" spans="1:7" ht="28.5" customHeight="1">
      <c r="A16" s="301">
        <v>12</v>
      </c>
      <c r="B16" s="304" t="s">
        <v>128</v>
      </c>
      <c r="C16" s="300">
        <v>2012</v>
      </c>
      <c r="D16" s="305" t="s">
        <v>498</v>
      </c>
      <c r="E16" s="317">
        <v>553.5</v>
      </c>
      <c r="F16" s="5"/>
      <c r="G16" s="5"/>
    </row>
    <row r="17" spans="1:7" ht="16.5" customHeight="1">
      <c r="A17" s="299">
        <v>13</v>
      </c>
      <c r="B17" s="306" t="s">
        <v>129</v>
      </c>
      <c r="C17" s="300">
        <v>2009</v>
      </c>
      <c r="D17" s="305" t="s">
        <v>498</v>
      </c>
      <c r="E17" s="317">
        <v>649</v>
      </c>
      <c r="F17" s="5"/>
      <c r="G17" s="5"/>
    </row>
    <row r="18" spans="1:7" ht="16.5" customHeight="1">
      <c r="A18" s="301">
        <v>14</v>
      </c>
      <c r="B18" s="304" t="s">
        <v>130</v>
      </c>
      <c r="C18" s="300">
        <v>2009</v>
      </c>
      <c r="D18" s="305" t="s">
        <v>498</v>
      </c>
      <c r="E18" s="317">
        <v>1623.16</v>
      </c>
      <c r="F18" s="5"/>
      <c r="G18" s="5"/>
    </row>
    <row r="19" spans="1:7" ht="16.5" customHeight="1">
      <c r="A19" s="299">
        <v>15</v>
      </c>
      <c r="B19" s="304" t="s">
        <v>131</v>
      </c>
      <c r="C19" s="300">
        <v>2009</v>
      </c>
      <c r="D19" s="305" t="s">
        <v>498</v>
      </c>
      <c r="E19" s="317">
        <v>629.44</v>
      </c>
      <c r="F19" s="5"/>
      <c r="G19" s="5"/>
    </row>
    <row r="20" spans="1:7" ht="16.5" customHeight="1">
      <c r="A20" s="301">
        <v>16</v>
      </c>
      <c r="B20" s="304" t="s">
        <v>132</v>
      </c>
      <c r="C20" s="300">
        <v>2009</v>
      </c>
      <c r="D20" s="305" t="s">
        <v>498</v>
      </c>
      <c r="E20" s="317">
        <v>1600.01</v>
      </c>
      <c r="F20" s="5"/>
      <c r="G20" s="5"/>
    </row>
    <row r="21" spans="1:7" ht="16.5" customHeight="1">
      <c r="A21" s="299">
        <v>17</v>
      </c>
      <c r="B21" s="304" t="s">
        <v>133</v>
      </c>
      <c r="C21" s="300">
        <v>2010</v>
      </c>
      <c r="D21" s="305" t="s">
        <v>498</v>
      </c>
      <c r="E21" s="317">
        <v>3120.76</v>
      </c>
      <c r="F21" s="5"/>
      <c r="G21" s="5"/>
    </row>
    <row r="22" spans="1:7" ht="16.5" customHeight="1">
      <c r="A22" s="301">
        <v>18</v>
      </c>
      <c r="B22" s="307" t="s">
        <v>134</v>
      </c>
      <c r="C22" s="308">
        <v>2010</v>
      </c>
      <c r="D22" s="309" t="s">
        <v>498</v>
      </c>
      <c r="E22" s="318">
        <v>344.72</v>
      </c>
      <c r="F22" s="5"/>
      <c r="G22" s="5"/>
    </row>
    <row r="23" spans="1:7" ht="16.5" customHeight="1">
      <c r="A23" s="299">
        <v>19</v>
      </c>
      <c r="B23" s="302" t="s">
        <v>135</v>
      </c>
      <c r="C23" s="303">
        <v>2013</v>
      </c>
      <c r="D23" s="305" t="s">
        <v>498</v>
      </c>
      <c r="E23" s="319">
        <v>500</v>
      </c>
      <c r="F23" s="5"/>
      <c r="G23" s="5"/>
    </row>
    <row r="24" spans="1:7" ht="16.5" customHeight="1">
      <c r="A24" s="301">
        <v>20</v>
      </c>
      <c r="B24" s="310" t="s">
        <v>623</v>
      </c>
      <c r="C24" s="311">
        <v>2014</v>
      </c>
      <c r="D24" s="312" t="s">
        <v>624</v>
      </c>
      <c r="E24" s="320">
        <v>300</v>
      </c>
      <c r="F24" s="5"/>
      <c r="G24" s="5"/>
    </row>
    <row r="25" spans="1:7" ht="16.5" customHeight="1">
      <c r="A25" s="299">
        <v>21</v>
      </c>
      <c r="B25" s="313" t="s">
        <v>625</v>
      </c>
      <c r="C25" s="314">
        <v>2015</v>
      </c>
      <c r="D25" s="309" t="s">
        <v>498</v>
      </c>
      <c r="E25" s="321">
        <v>2099</v>
      </c>
      <c r="F25" s="5"/>
      <c r="G25" s="5"/>
    </row>
    <row r="26" spans="1:7" ht="15.75">
      <c r="A26" s="301">
        <v>22</v>
      </c>
      <c r="B26" s="315" t="s">
        <v>626</v>
      </c>
      <c r="C26" s="309">
        <v>2015</v>
      </c>
      <c r="D26" s="309" t="s">
        <v>498</v>
      </c>
      <c r="E26" s="322">
        <v>309</v>
      </c>
      <c r="F26" s="5"/>
      <c r="G26" s="5"/>
    </row>
    <row r="27" spans="1:7" ht="16.5" customHeight="1">
      <c r="A27" s="299">
        <v>23</v>
      </c>
      <c r="B27" s="313" t="s">
        <v>627</v>
      </c>
      <c r="C27" s="314">
        <v>2015</v>
      </c>
      <c r="D27" s="309" t="s">
        <v>498</v>
      </c>
      <c r="E27" s="321">
        <v>1600</v>
      </c>
      <c r="F27" s="5"/>
      <c r="G27" s="5"/>
    </row>
    <row r="28" spans="1:7" ht="16.5" customHeight="1">
      <c r="A28" s="301">
        <v>24</v>
      </c>
      <c r="B28" s="316" t="s">
        <v>628</v>
      </c>
      <c r="C28" s="309">
        <v>2015</v>
      </c>
      <c r="D28" s="309" t="s">
        <v>624</v>
      </c>
      <c r="E28" s="323">
        <v>2500</v>
      </c>
      <c r="F28" s="5"/>
      <c r="G28" s="5"/>
    </row>
    <row r="29" spans="1:6" ht="15.75" thickBot="1">
      <c r="A29" s="73"/>
      <c r="B29" s="173" t="s">
        <v>109</v>
      </c>
      <c r="C29" s="73"/>
      <c r="D29" s="73"/>
      <c r="E29" s="46">
        <f>SUM(E5:E28)</f>
        <v>30040.11</v>
      </c>
      <c r="F29" s="5"/>
    </row>
    <row r="30" spans="1:5" ht="22.5" customHeight="1">
      <c r="A30" s="438" t="s">
        <v>263</v>
      </c>
      <c r="B30" s="438"/>
      <c r="C30" s="438"/>
      <c r="D30" s="438"/>
      <c r="E30" s="438"/>
    </row>
    <row r="31" spans="1:5" ht="16.5" customHeight="1">
      <c r="A31" s="185">
        <v>1</v>
      </c>
      <c r="B31" s="243" t="s">
        <v>267</v>
      </c>
      <c r="C31" s="244">
        <v>2010</v>
      </c>
      <c r="D31" s="255" t="s">
        <v>498</v>
      </c>
      <c r="E31" s="256">
        <v>2450</v>
      </c>
    </row>
    <row r="32" spans="1:5" ht="16.5" customHeight="1">
      <c r="A32" s="42">
        <v>2</v>
      </c>
      <c r="B32" s="243" t="s">
        <v>268</v>
      </c>
      <c r="C32" s="244">
        <v>2010</v>
      </c>
      <c r="D32" s="255" t="s">
        <v>498</v>
      </c>
      <c r="E32" s="256">
        <v>350</v>
      </c>
    </row>
    <row r="33" spans="1:5" ht="28.5" customHeight="1">
      <c r="A33" s="185">
        <v>3</v>
      </c>
      <c r="B33" s="243" t="s">
        <v>269</v>
      </c>
      <c r="C33" s="244">
        <v>2010</v>
      </c>
      <c r="D33" s="255" t="s">
        <v>498</v>
      </c>
      <c r="E33" s="256">
        <v>7197.6</v>
      </c>
    </row>
    <row r="34" spans="1:5" ht="16.5" customHeight="1">
      <c r="A34" s="185">
        <v>4</v>
      </c>
      <c r="B34" s="257" t="s">
        <v>270</v>
      </c>
      <c r="C34" s="244">
        <v>2010</v>
      </c>
      <c r="D34" s="255" t="s">
        <v>498</v>
      </c>
      <c r="E34" s="256">
        <v>4490</v>
      </c>
    </row>
    <row r="35" spans="1:5" ht="16.5" customHeight="1">
      <c r="A35" s="42">
        <v>5</v>
      </c>
      <c r="B35" s="243" t="s">
        <v>271</v>
      </c>
      <c r="C35" s="244">
        <v>2010</v>
      </c>
      <c r="D35" s="255" t="s">
        <v>498</v>
      </c>
      <c r="E35" s="256">
        <v>355</v>
      </c>
    </row>
    <row r="36" spans="1:5" ht="16.5" customHeight="1">
      <c r="A36" s="185">
        <v>6</v>
      </c>
      <c r="B36" s="243" t="s">
        <v>272</v>
      </c>
      <c r="C36" s="244">
        <v>2011</v>
      </c>
      <c r="D36" s="255" t="s">
        <v>498</v>
      </c>
      <c r="E36" s="256">
        <v>6998.7</v>
      </c>
    </row>
    <row r="37" spans="1:5" ht="16.5" customHeight="1">
      <c r="A37" s="42">
        <v>7</v>
      </c>
      <c r="B37" s="243" t="s">
        <v>273</v>
      </c>
      <c r="C37" s="244">
        <v>2011</v>
      </c>
      <c r="D37" s="255" t="s">
        <v>498</v>
      </c>
      <c r="E37" s="256">
        <v>5000</v>
      </c>
    </row>
    <row r="38" spans="1:5" ht="16.5" customHeight="1">
      <c r="A38" s="185">
        <v>8</v>
      </c>
      <c r="B38" s="243" t="s">
        <v>273</v>
      </c>
      <c r="C38" s="244">
        <v>2011</v>
      </c>
      <c r="D38" s="255" t="s">
        <v>498</v>
      </c>
      <c r="E38" s="256">
        <v>5000</v>
      </c>
    </row>
    <row r="39" spans="1:5" ht="16.5" customHeight="1">
      <c r="A39" s="42">
        <v>9</v>
      </c>
      <c r="B39" s="243" t="s">
        <v>273</v>
      </c>
      <c r="C39" s="244">
        <v>2011</v>
      </c>
      <c r="D39" s="255" t="s">
        <v>498</v>
      </c>
      <c r="E39" s="256">
        <v>4999.99</v>
      </c>
    </row>
    <row r="40" spans="1:5" ht="16.5" customHeight="1">
      <c r="A40" s="185">
        <v>10</v>
      </c>
      <c r="B40" s="243" t="s">
        <v>274</v>
      </c>
      <c r="C40" s="244">
        <v>2011</v>
      </c>
      <c r="D40" s="255" t="s">
        <v>498</v>
      </c>
      <c r="E40" s="256">
        <v>4349.99</v>
      </c>
    </row>
    <row r="41" spans="1:5" ht="16.5" customHeight="1">
      <c r="A41" s="42">
        <v>11</v>
      </c>
      <c r="B41" s="243" t="s">
        <v>275</v>
      </c>
      <c r="C41" s="244">
        <v>2011</v>
      </c>
      <c r="D41" s="255" t="s">
        <v>498</v>
      </c>
      <c r="E41" s="256">
        <v>4000</v>
      </c>
    </row>
    <row r="42" spans="1:5" ht="16.5" customHeight="1">
      <c r="A42" s="185">
        <v>12</v>
      </c>
      <c r="B42" s="243" t="s">
        <v>275</v>
      </c>
      <c r="C42" s="244">
        <v>2011</v>
      </c>
      <c r="D42" s="255" t="s">
        <v>498</v>
      </c>
      <c r="E42" s="256">
        <v>4000</v>
      </c>
    </row>
    <row r="43" spans="1:5" ht="16.5" customHeight="1">
      <c r="A43" s="42">
        <v>13</v>
      </c>
      <c r="B43" s="243" t="s">
        <v>276</v>
      </c>
      <c r="C43" s="244">
        <v>2011</v>
      </c>
      <c r="D43" s="255" t="s">
        <v>498</v>
      </c>
      <c r="E43" s="256">
        <v>1565</v>
      </c>
    </row>
    <row r="44" spans="1:5" ht="16.5" customHeight="1">
      <c r="A44" s="185">
        <v>14</v>
      </c>
      <c r="B44" s="243" t="s">
        <v>277</v>
      </c>
      <c r="C44" s="244">
        <v>2012</v>
      </c>
      <c r="D44" s="255" t="s">
        <v>498</v>
      </c>
      <c r="E44" s="256">
        <v>865</v>
      </c>
    </row>
    <row r="45" spans="1:5" ht="16.5" customHeight="1">
      <c r="A45" s="42">
        <v>15</v>
      </c>
      <c r="B45" s="243" t="s">
        <v>278</v>
      </c>
      <c r="C45" s="244">
        <v>2011</v>
      </c>
      <c r="D45" s="255" t="s">
        <v>498</v>
      </c>
      <c r="E45" s="256">
        <v>2890</v>
      </c>
    </row>
    <row r="46" spans="1:5" ht="16.5" customHeight="1">
      <c r="A46" s="185">
        <v>16</v>
      </c>
      <c r="B46" s="243" t="s">
        <v>279</v>
      </c>
      <c r="C46" s="244">
        <v>2011</v>
      </c>
      <c r="D46" s="255" t="s">
        <v>498</v>
      </c>
      <c r="E46" s="256">
        <v>2500</v>
      </c>
    </row>
    <row r="47" spans="1:5" ht="16.5" customHeight="1">
      <c r="A47" s="42">
        <v>17</v>
      </c>
      <c r="B47" s="243" t="s">
        <v>280</v>
      </c>
      <c r="C47" s="244">
        <v>2012</v>
      </c>
      <c r="D47" s="255" t="s">
        <v>498</v>
      </c>
      <c r="E47" s="256">
        <v>1218.7</v>
      </c>
    </row>
    <row r="48" spans="1:5" ht="30">
      <c r="A48" s="185">
        <v>18</v>
      </c>
      <c r="B48" s="243" t="s">
        <v>506</v>
      </c>
      <c r="C48" s="244">
        <v>2013</v>
      </c>
      <c r="D48" s="255" t="s">
        <v>498</v>
      </c>
      <c r="E48" s="256">
        <v>3200</v>
      </c>
    </row>
    <row r="49" spans="1:5" ht="30" customHeight="1">
      <c r="A49" s="42">
        <v>19</v>
      </c>
      <c r="B49" s="243" t="s">
        <v>507</v>
      </c>
      <c r="C49" s="244">
        <v>2014</v>
      </c>
      <c r="D49" s="255" t="s">
        <v>498</v>
      </c>
      <c r="E49" s="256">
        <v>955</v>
      </c>
    </row>
    <row r="50" spans="1:5" ht="16.5" customHeight="1">
      <c r="A50" s="185">
        <v>20</v>
      </c>
      <c r="B50" s="243" t="s">
        <v>508</v>
      </c>
      <c r="C50" s="244">
        <v>2014</v>
      </c>
      <c r="D50" s="255" t="s">
        <v>498</v>
      </c>
      <c r="E50" s="256">
        <v>1537.5</v>
      </c>
    </row>
    <row r="51" spans="1:5" ht="30">
      <c r="A51" s="42">
        <v>21</v>
      </c>
      <c r="B51" s="243" t="s">
        <v>509</v>
      </c>
      <c r="C51" s="244">
        <v>2014</v>
      </c>
      <c r="D51" s="255" t="s">
        <v>498</v>
      </c>
      <c r="E51" s="256">
        <v>6600</v>
      </c>
    </row>
    <row r="52" spans="1:5" ht="30" customHeight="1">
      <c r="A52" s="185">
        <v>22</v>
      </c>
      <c r="B52" s="243" t="s">
        <v>510</v>
      </c>
      <c r="C52" s="244">
        <v>2014</v>
      </c>
      <c r="D52" s="255" t="s">
        <v>498</v>
      </c>
      <c r="E52" s="256">
        <v>115</v>
      </c>
    </row>
    <row r="53" spans="1:5" ht="30">
      <c r="A53" s="42">
        <v>23</v>
      </c>
      <c r="B53" s="258" t="s">
        <v>579</v>
      </c>
      <c r="C53" s="259">
        <v>2014</v>
      </c>
      <c r="D53" s="260" t="s">
        <v>498</v>
      </c>
      <c r="E53" s="262">
        <v>6600</v>
      </c>
    </row>
    <row r="54" spans="1:5" ht="16.5" customHeight="1">
      <c r="A54" s="185">
        <v>24</v>
      </c>
      <c r="B54" s="258" t="s">
        <v>580</v>
      </c>
      <c r="C54" s="259">
        <v>2014</v>
      </c>
      <c r="D54" s="261" t="s">
        <v>498</v>
      </c>
      <c r="E54" s="262">
        <v>1199</v>
      </c>
    </row>
    <row r="55" spans="1:5" ht="30">
      <c r="A55" s="42">
        <v>25</v>
      </c>
      <c r="B55" s="258" t="s">
        <v>581</v>
      </c>
      <c r="C55" s="259">
        <v>2014</v>
      </c>
      <c r="D55" s="261" t="s">
        <v>498</v>
      </c>
      <c r="E55" s="262">
        <v>1800</v>
      </c>
    </row>
    <row r="56" spans="1:5" ht="16.5" customHeight="1">
      <c r="A56" s="185">
        <v>26</v>
      </c>
      <c r="B56" s="258" t="s">
        <v>582</v>
      </c>
      <c r="C56" s="259">
        <v>2015</v>
      </c>
      <c r="D56" s="261" t="s">
        <v>498</v>
      </c>
      <c r="E56" s="262">
        <v>4280.4</v>
      </c>
    </row>
    <row r="57" spans="1:6" ht="15">
      <c r="A57" s="104"/>
      <c r="B57" s="105" t="s">
        <v>109</v>
      </c>
      <c r="C57" s="104"/>
      <c r="D57" s="168"/>
      <c r="E57" s="106">
        <f>SUM(E31:E56)</f>
        <v>84516.87999999999</v>
      </c>
      <c r="F57" s="5"/>
    </row>
    <row r="58" spans="1:5" s="9" customFormat="1" ht="22.5" customHeight="1">
      <c r="A58" s="439" t="s">
        <v>375</v>
      </c>
      <c r="B58" s="439"/>
      <c r="C58" s="439"/>
      <c r="D58" s="439"/>
      <c r="E58" s="439"/>
    </row>
    <row r="59" spans="1:5" s="9" customFormat="1" ht="16.5" customHeight="1">
      <c r="A59" s="185">
        <v>1</v>
      </c>
      <c r="B59" s="127" t="s">
        <v>296</v>
      </c>
      <c r="C59" s="74">
        <v>2011</v>
      </c>
      <c r="D59" s="107" t="s">
        <v>498</v>
      </c>
      <c r="E59" s="97">
        <v>1222</v>
      </c>
    </row>
    <row r="60" spans="1:5" s="9" customFormat="1" ht="16.5" customHeight="1">
      <c r="A60" s="42">
        <v>2</v>
      </c>
      <c r="B60" s="127" t="s">
        <v>297</v>
      </c>
      <c r="C60" s="74">
        <v>2011</v>
      </c>
      <c r="D60" s="107" t="s">
        <v>498</v>
      </c>
      <c r="E60" s="97">
        <v>622</v>
      </c>
    </row>
    <row r="61" spans="1:5" s="9" customFormat="1" ht="16.5" customHeight="1">
      <c r="A61" s="185">
        <v>3</v>
      </c>
      <c r="B61" s="127" t="s">
        <v>298</v>
      </c>
      <c r="C61" s="74">
        <v>2011</v>
      </c>
      <c r="D61" s="107" t="s">
        <v>498</v>
      </c>
      <c r="E61" s="97">
        <v>1370</v>
      </c>
    </row>
    <row r="62" spans="1:5" s="9" customFormat="1" ht="16.5" customHeight="1">
      <c r="A62" s="42">
        <v>4</v>
      </c>
      <c r="B62" s="127" t="s">
        <v>298</v>
      </c>
      <c r="C62" s="74">
        <v>2011</v>
      </c>
      <c r="D62" s="107" t="s">
        <v>498</v>
      </c>
      <c r="E62" s="97">
        <v>1370</v>
      </c>
    </row>
    <row r="63" spans="1:5" s="9" customFormat="1" ht="16.5" customHeight="1">
      <c r="A63" s="185">
        <v>5</v>
      </c>
      <c r="B63" s="127" t="s">
        <v>299</v>
      </c>
      <c r="C63" s="74">
        <v>2011</v>
      </c>
      <c r="D63" s="107" t="s">
        <v>498</v>
      </c>
      <c r="E63" s="97">
        <v>560</v>
      </c>
    </row>
    <row r="64" spans="1:5" s="9" customFormat="1" ht="16.5" customHeight="1">
      <c r="A64" s="42">
        <v>6</v>
      </c>
      <c r="B64" s="186" t="s">
        <v>300</v>
      </c>
      <c r="C64" s="88">
        <v>2012</v>
      </c>
      <c r="D64" s="107" t="s">
        <v>498</v>
      </c>
      <c r="E64" s="103">
        <v>2200</v>
      </c>
    </row>
    <row r="65" spans="1:5" s="9" customFormat="1" ht="16.5" customHeight="1">
      <c r="A65" s="185">
        <v>7</v>
      </c>
      <c r="B65" s="187" t="s">
        <v>493</v>
      </c>
      <c r="C65" s="164">
        <v>2013</v>
      </c>
      <c r="D65" s="107" t="s">
        <v>498</v>
      </c>
      <c r="E65" s="239">
        <v>2400</v>
      </c>
    </row>
    <row r="66" spans="1:5" s="9" customFormat="1" ht="16.5" customHeight="1">
      <c r="A66" s="42">
        <v>8</v>
      </c>
      <c r="B66" s="187" t="s">
        <v>493</v>
      </c>
      <c r="C66" s="164">
        <v>2013</v>
      </c>
      <c r="D66" s="107" t="s">
        <v>498</v>
      </c>
      <c r="E66" s="239">
        <v>2400</v>
      </c>
    </row>
    <row r="67" spans="1:5" s="9" customFormat="1" ht="16.5" customHeight="1">
      <c r="A67" s="185">
        <v>9</v>
      </c>
      <c r="B67" s="187" t="s">
        <v>494</v>
      </c>
      <c r="C67" s="164">
        <v>2013</v>
      </c>
      <c r="D67" s="107" t="s">
        <v>498</v>
      </c>
      <c r="E67" s="239">
        <v>420</v>
      </c>
    </row>
    <row r="68" spans="1:5" s="9" customFormat="1" ht="16.5" customHeight="1">
      <c r="A68" s="42">
        <v>10</v>
      </c>
      <c r="B68" s="187" t="s">
        <v>494</v>
      </c>
      <c r="C68" s="164">
        <v>2013</v>
      </c>
      <c r="D68" s="107" t="s">
        <v>498</v>
      </c>
      <c r="E68" s="239">
        <v>420</v>
      </c>
    </row>
    <row r="69" spans="1:5" s="9" customFormat="1" ht="16.5" customHeight="1">
      <c r="A69" s="185">
        <v>11</v>
      </c>
      <c r="B69" s="187" t="s">
        <v>494</v>
      </c>
      <c r="C69" s="164">
        <v>2013</v>
      </c>
      <c r="D69" s="107" t="s">
        <v>498</v>
      </c>
      <c r="E69" s="239">
        <v>420</v>
      </c>
    </row>
    <row r="70" spans="1:5" s="9" customFormat="1" ht="16.5" customHeight="1">
      <c r="A70" s="42">
        <v>12</v>
      </c>
      <c r="B70" s="187" t="s">
        <v>495</v>
      </c>
      <c r="C70" s="164">
        <v>2013</v>
      </c>
      <c r="D70" s="107" t="s">
        <v>498</v>
      </c>
      <c r="E70" s="239">
        <v>1130</v>
      </c>
    </row>
    <row r="71" spans="1:5" s="9" customFormat="1" ht="16.5" customHeight="1">
      <c r="A71" s="185">
        <v>13</v>
      </c>
      <c r="B71" s="187" t="s">
        <v>496</v>
      </c>
      <c r="C71" s="164">
        <v>2014</v>
      </c>
      <c r="D71" s="107" t="s">
        <v>498</v>
      </c>
      <c r="E71" s="239">
        <v>1007.99</v>
      </c>
    </row>
    <row r="72" spans="1:5" s="9" customFormat="1" ht="16.5" customHeight="1">
      <c r="A72" s="42">
        <v>14</v>
      </c>
      <c r="B72" s="237" t="s">
        <v>559</v>
      </c>
      <c r="C72" s="164">
        <v>2014</v>
      </c>
      <c r="D72" s="238" t="s">
        <v>498</v>
      </c>
      <c r="E72" s="239">
        <v>469</v>
      </c>
    </row>
    <row r="73" spans="1:5" s="9" customFormat="1" ht="15">
      <c r="A73" s="93"/>
      <c r="B73" s="94" t="s">
        <v>109</v>
      </c>
      <c r="C73" s="93"/>
      <c r="D73" s="93"/>
      <c r="E73" s="95">
        <f>SUM(E59:E72)</f>
        <v>16010.99</v>
      </c>
    </row>
    <row r="74" spans="1:5" ht="22.5" customHeight="1">
      <c r="A74" s="441" t="s">
        <v>304</v>
      </c>
      <c r="B74" s="441"/>
      <c r="C74" s="441"/>
      <c r="D74" s="441"/>
      <c r="E74" s="441"/>
    </row>
    <row r="75" spans="1:5" ht="16.5" customHeight="1">
      <c r="A75" s="342">
        <v>1</v>
      </c>
      <c r="B75" s="90" t="s">
        <v>310</v>
      </c>
      <c r="C75" s="74">
        <v>2010</v>
      </c>
      <c r="D75" s="107" t="s">
        <v>498</v>
      </c>
      <c r="E75" s="99">
        <v>264</v>
      </c>
    </row>
    <row r="76" spans="1:5" ht="16.5" customHeight="1">
      <c r="A76" s="325">
        <v>2</v>
      </c>
      <c r="B76" s="90" t="s">
        <v>311</v>
      </c>
      <c r="C76" s="74">
        <v>2010</v>
      </c>
      <c r="D76" s="107" t="s">
        <v>498</v>
      </c>
      <c r="E76" s="97">
        <v>1099</v>
      </c>
    </row>
    <row r="77" spans="1:5" ht="16.5" customHeight="1">
      <c r="A77" s="342">
        <v>3</v>
      </c>
      <c r="B77" s="90" t="s">
        <v>309</v>
      </c>
      <c r="C77" s="74">
        <v>2011</v>
      </c>
      <c r="D77" s="107" t="s">
        <v>498</v>
      </c>
      <c r="E77" s="97">
        <v>1954.17</v>
      </c>
    </row>
    <row r="78" spans="1:5" ht="16.5" customHeight="1">
      <c r="A78" s="325">
        <v>4</v>
      </c>
      <c r="B78" s="90" t="s">
        <v>560</v>
      </c>
      <c r="C78" s="74">
        <v>2011</v>
      </c>
      <c r="D78" s="107" t="s">
        <v>498</v>
      </c>
      <c r="E78" s="97">
        <v>220</v>
      </c>
    </row>
    <row r="79" spans="1:5" ht="16.5" customHeight="1">
      <c r="A79" s="342">
        <v>5</v>
      </c>
      <c r="B79" s="90" t="s">
        <v>312</v>
      </c>
      <c r="C79" s="74">
        <v>2011</v>
      </c>
      <c r="D79" s="107" t="s">
        <v>498</v>
      </c>
      <c r="E79" s="97">
        <v>1000</v>
      </c>
    </row>
    <row r="80" spans="1:5" ht="16.5" customHeight="1">
      <c r="A80" s="325">
        <v>6</v>
      </c>
      <c r="B80" s="90" t="s">
        <v>313</v>
      </c>
      <c r="C80" s="74">
        <v>2012</v>
      </c>
      <c r="D80" s="107" t="s">
        <v>498</v>
      </c>
      <c r="E80" s="97">
        <v>3490</v>
      </c>
    </row>
    <row r="81" spans="1:5" ht="16.5" customHeight="1">
      <c r="A81" s="342">
        <v>7</v>
      </c>
      <c r="B81" s="90" t="s">
        <v>314</v>
      </c>
      <c r="C81" s="74">
        <v>2012</v>
      </c>
      <c r="D81" s="107" t="s">
        <v>498</v>
      </c>
      <c r="E81" s="97">
        <v>3490</v>
      </c>
    </row>
    <row r="82" spans="1:5" ht="16.5" customHeight="1">
      <c r="A82" s="325">
        <v>8</v>
      </c>
      <c r="B82" s="90" t="s">
        <v>315</v>
      </c>
      <c r="C82" s="74">
        <v>2012</v>
      </c>
      <c r="D82" s="107" t="s">
        <v>498</v>
      </c>
      <c r="E82" s="97">
        <v>3490</v>
      </c>
    </row>
    <row r="83" spans="1:5" ht="16.5" customHeight="1">
      <c r="A83" s="342">
        <v>9</v>
      </c>
      <c r="B83" s="90" t="s">
        <v>316</v>
      </c>
      <c r="C83" s="74">
        <v>2013</v>
      </c>
      <c r="D83" s="107" t="s">
        <v>498</v>
      </c>
      <c r="E83" s="97">
        <v>282.9</v>
      </c>
    </row>
    <row r="84" spans="1:5" ht="16.5" customHeight="1">
      <c r="A84" s="342">
        <v>10</v>
      </c>
      <c r="B84" s="91" t="s">
        <v>548</v>
      </c>
      <c r="C84" s="88">
        <v>2013</v>
      </c>
      <c r="D84" s="236" t="s">
        <v>498</v>
      </c>
      <c r="E84" s="103">
        <v>500</v>
      </c>
    </row>
    <row r="85" spans="1:5" ht="16.5" customHeight="1">
      <c r="A85" s="325">
        <v>11</v>
      </c>
      <c r="B85" s="240" t="s">
        <v>549</v>
      </c>
      <c r="C85" s="164">
        <v>2014</v>
      </c>
      <c r="D85" s="75" t="s">
        <v>498</v>
      </c>
      <c r="E85" s="239">
        <v>879.99</v>
      </c>
    </row>
    <row r="86" spans="1:5" ht="16.5" customHeight="1">
      <c r="A86" s="342">
        <v>12</v>
      </c>
      <c r="B86" s="240" t="s">
        <v>561</v>
      </c>
      <c r="C86" s="164">
        <v>2014</v>
      </c>
      <c r="D86" s="75" t="s">
        <v>498</v>
      </c>
      <c r="E86" s="239">
        <v>300</v>
      </c>
    </row>
    <row r="87" spans="1:5" ht="16.5" customHeight="1">
      <c r="A87" s="287">
        <v>13</v>
      </c>
      <c r="B87" s="237" t="s">
        <v>562</v>
      </c>
      <c r="C87" s="164">
        <v>2014</v>
      </c>
      <c r="D87" s="238" t="s">
        <v>498</v>
      </c>
      <c r="E87" s="239">
        <v>420</v>
      </c>
    </row>
    <row r="88" spans="1:5" ht="30">
      <c r="A88" s="287">
        <v>14</v>
      </c>
      <c r="B88" s="237" t="s">
        <v>563</v>
      </c>
      <c r="C88" s="164">
        <v>2015</v>
      </c>
      <c r="D88" s="238" t="s">
        <v>498</v>
      </c>
      <c r="E88" s="239">
        <v>1734.3</v>
      </c>
    </row>
    <row r="89" spans="1:5" ht="16.5" customHeight="1">
      <c r="A89" s="287">
        <v>15</v>
      </c>
      <c r="B89" s="237" t="s">
        <v>564</v>
      </c>
      <c r="C89" s="164">
        <v>2015</v>
      </c>
      <c r="D89" s="238" t="s">
        <v>498</v>
      </c>
      <c r="E89" s="239">
        <v>369</v>
      </c>
    </row>
    <row r="90" spans="1:5" ht="15.75" thickBot="1">
      <c r="A90" s="79"/>
      <c r="B90" s="80" t="s">
        <v>109</v>
      </c>
      <c r="C90" s="79"/>
      <c r="D90" s="79"/>
      <c r="E90" s="81">
        <f>SUM(E75:E89)</f>
        <v>19493.36</v>
      </c>
    </row>
    <row r="91" spans="1:7" s="9" customFormat="1" ht="22.5" customHeight="1">
      <c r="A91" s="435" t="s">
        <v>321</v>
      </c>
      <c r="B91" s="435"/>
      <c r="C91" s="435"/>
      <c r="D91" s="435"/>
      <c r="E91" s="435"/>
      <c r="F91" s="5"/>
      <c r="G91" s="5"/>
    </row>
    <row r="92" spans="1:7" s="9" customFormat="1" ht="16.5" customHeight="1">
      <c r="A92" s="42">
        <v>1</v>
      </c>
      <c r="B92" s="89" t="s">
        <v>567</v>
      </c>
      <c r="C92" s="82">
        <v>2010</v>
      </c>
      <c r="D92" s="75" t="s">
        <v>498</v>
      </c>
      <c r="E92" s="98">
        <v>1498.99</v>
      </c>
      <c r="F92" s="5"/>
      <c r="G92" s="5"/>
    </row>
    <row r="93" spans="1:7" s="9" customFormat="1" ht="16.5" customHeight="1">
      <c r="A93" s="185">
        <v>2</v>
      </c>
      <c r="B93" s="89" t="s">
        <v>568</v>
      </c>
      <c r="C93" s="82">
        <v>2011</v>
      </c>
      <c r="D93" s="75" t="s">
        <v>498</v>
      </c>
      <c r="E93" s="98">
        <v>3493.2</v>
      </c>
      <c r="F93" s="5"/>
      <c r="G93" s="5"/>
    </row>
    <row r="94" spans="1:7" s="9" customFormat="1" ht="16.5" customHeight="1">
      <c r="A94" s="42">
        <v>3</v>
      </c>
      <c r="B94" s="90" t="s">
        <v>569</v>
      </c>
      <c r="C94" s="74">
        <v>2015</v>
      </c>
      <c r="D94" s="75" t="s">
        <v>498</v>
      </c>
      <c r="E94" s="99">
        <v>1561.17</v>
      </c>
      <c r="F94" s="5"/>
      <c r="G94" s="5"/>
    </row>
    <row r="95" spans="1:6" s="9" customFormat="1" ht="15.75" thickBot="1">
      <c r="A95" s="76"/>
      <c r="B95" s="77" t="s">
        <v>109</v>
      </c>
      <c r="C95" s="76"/>
      <c r="D95" s="76"/>
      <c r="E95" s="78">
        <f>SUM(E92:E94)</f>
        <v>6553.36</v>
      </c>
      <c r="F95" s="5"/>
    </row>
    <row r="96" spans="1:5" ht="22.5" customHeight="1">
      <c r="A96" s="438" t="s">
        <v>373</v>
      </c>
      <c r="B96" s="438"/>
      <c r="C96" s="438"/>
      <c r="D96" s="438"/>
      <c r="E96" s="438"/>
    </row>
    <row r="97" spans="1:5" ht="15">
      <c r="A97" s="185">
        <v>1</v>
      </c>
      <c r="B97" s="90" t="s">
        <v>337</v>
      </c>
      <c r="C97" s="114">
        <v>2010</v>
      </c>
      <c r="D97" s="75" t="s">
        <v>498</v>
      </c>
      <c r="E97" s="97">
        <v>3598.8</v>
      </c>
    </row>
    <row r="98" spans="1:5" ht="16.5" customHeight="1">
      <c r="A98" s="42">
        <v>2</v>
      </c>
      <c r="B98" s="90" t="s">
        <v>338</v>
      </c>
      <c r="C98" s="114">
        <v>2010</v>
      </c>
      <c r="D98" s="75" t="s">
        <v>498</v>
      </c>
      <c r="E98" s="97">
        <v>3140.98</v>
      </c>
    </row>
    <row r="99" spans="1:5" ht="16.5" customHeight="1">
      <c r="A99" s="185">
        <v>3</v>
      </c>
      <c r="B99" s="90" t="s">
        <v>338</v>
      </c>
      <c r="C99" s="114">
        <v>2011</v>
      </c>
      <c r="D99" s="75" t="s">
        <v>498</v>
      </c>
      <c r="E99" s="97">
        <v>2214</v>
      </c>
    </row>
    <row r="100" spans="1:5" ht="16.5" customHeight="1">
      <c r="A100" s="42">
        <v>4</v>
      </c>
      <c r="B100" s="90" t="s">
        <v>339</v>
      </c>
      <c r="C100" s="114">
        <v>2011</v>
      </c>
      <c r="D100" s="75" t="s">
        <v>498</v>
      </c>
      <c r="E100" s="97">
        <v>5535</v>
      </c>
    </row>
    <row r="101" spans="1:5" ht="16.5" customHeight="1">
      <c r="A101" s="185">
        <v>5</v>
      </c>
      <c r="B101" s="182" t="s">
        <v>570</v>
      </c>
      <c r="C101" s="114">
        <v>2014</v>
      </c>
      <c r="D101" s="75" t="s">
        <v>498</v>
      </c>
      <c r="E101" s="99">
        <v>12999.99</v>
      </c>
    </row>
    <row r="102" spans="1:5" ht="16.5" customHeight="1">
      <c r="A102" s="42">
        <v>6</v>
      </c>
      <c r="B102" s="90" t="s">
        <v>571</v>
      </c>
      <c r="C102" s="114">
        <v>2014</v>
      </c>
      <c r="D102" s="75" t="s">
        <v>498</v>
      </c>
      <c r="E102" s="97">
        <v>2300</v>
      </c>
    </row>
    <row r="103" spans="1:5" ht="16.5" customHeight="1">
      <c r="A103" s="185">
        <v>7</v>
      </c>
      <c r="B103" s="90" t="s">
        <v>340</v>
      </c>
      <c r="C103" s="114">
        <v>2009</v>
      </c>
      <c r="D103" s="75" t="s">
        <v>498</v>
      </c>
      <c r="E103" s="97">
        <v>6857.9</v>
      </c>
    </row>
    <row r="104" spans="1:5" ht="15.75" thickBot="1">
      <c r="A104" s="73"/>
      <c r="B104" s="173" t="s">
        <v>109</v>
      </c>
      <c r="C104" s="73"/>
      <c r="D104" s="73"/>
      <c r="E104" s="46">
        <f>SUM(E97:E103)</f>
        <v>36646.67</v>
      </c>
    </row>
    <row r="105" spans="1:5" ht="22.5" customHeight="1">
      <c r="A105" s="438" t="s">
        <v>347</v>
      </c>
      <c r="B105" s="438"/>
      <c r="C105" s="438"/>
      <c r="D105" s="438"/>
      <c r="E105" s="438"/>
    </row>
    <row r="106" spans="1:5" s="7" customFormat="1" ht="19.5" customHeight="1">
      <c r="A106" s="42">
        <v>1</v>
      </c>
      <c r="B106" s="304" t="s">
        <v>353</v>
      </c>
      <c r="C106" s="337">
        <v>2010</v>
      </c>
      <c r="D106" s="338" t="s">
        <v>498</v>
      </c>
      <c r="E106" s="339">
        <v>1971</v>
      </c>
    </row>
    <row r="107" spans="1:5" s="7" customFormat="1" ht="19.5" customHeight="1">
      <c r="A107" s="185">
        <v>2</v>
      </c>
      <c r="B107" s="304" t="s">
        <v>354</v>
      </c>
      <c r="C107" s="337">
        <v>2011</v>
      </c>
      <c r="D107" s="338" t="s">
        <v>498</v>
      </c>
      <c r="E107" s="339">
        <v>3598.8</v>
      </c>
    </row>
    <row r="108" spans="1:5" s="7" customFormat="1" ht="19.5" customHeight="1">
      <c r="A108" s="42">
        <v>3</v>
      </c>
      <c r="B108" s="304" t="s">
        <v>355</v>
      </c>
      <c r="C108" s="337">
        <v>2011</v>
      </c>
      <c r="D108" s="338" t="s">
        <v>498</v>
      </c>
      <c r="E108" s="339">
        <v>3140.98</v>
      </c>
    </row>
    <row r="109" spans="1:5" s="7" customFormat="1" ht="19.5" customHeight="1">
      <c r="A109" s="185">
        <v>4</v>
      </c>
      <c r="B109" s="304" t="s">
        <v>357</v>
      </c>
      <c r="C109" s="337">
        <v>2012</v>
      </c>
      <c r="D109" s="338" t="s">
        <v>498</v>
      </c>
      <c r="E109" s="339">
        <v>9450</v>
      </c>
    </row>
    <row r="110" spans="1:5" s="7" customFormat="1" ht="19.5" customHeight="1">
      <c r="A110" s="42">
        <v>5</v>
      </c>
      <c r="B110" s="340" t="s">
        <v>500</v>
      </c>
      <c r="C110" s="337">
        <v>2014</v>
      </c>
      <c r="D110" s="338" t="s">
        <v>498</v>
      </c>
      <c r="E110" s="341">
        <v>3628.5</v>
      </c>
    </row>
    <row r="111" spans="1:5" s="7" customFormat="1" ht="19.5" customHeight="1">
      <c r="A111" s="185">
        <v>6</v>
      </c>
      <c r="B111" s="340" t="s">
        <v>501</v>
      </c>
      <c r="C111" s="337">
        <v>2010</v>
      </c>
      <c r="D111" s="338" t="s">
        <v>498</v>
      </c>
      <c r="E111" s="341">
        <v>279</v>
      </c>
    </row>
    <row r="112" spans="1:5" s="7" customFormat="1" ht="19.5" customHeight="1">
      <c r="A112" s="42">
        <v>7</v>
      </c>
      <c r="B112" s="340" t="s">
        <v>502</v>
      </c>
      <c r="C112" s="337">
        <v>2011</v>
      </c>
      <c r="D112" s="338" t="s">
        <v>498</v>
      </c>
      <c r="E112" s="341">
        <v>850</v>
      </c>
    </row>
    <row r="113" spans="1:5" s="7" customFormat="1" ht="19.5" customHeight="1">
      <c r="A113" s="185">
        <v>8</v>
      </c>
      <c r="B113" s="340" t="s">
        <v>503</v>
      </c>
      <c r="C113" s="337">
        <v>2011</v>
      </c>
      <c r="D113" s="338" t="s">
        <v>498</v>
      </c>
      <c r="E113" s="341">
        <v>135</v>
      </c>
    </row>
    <row r="114" spans="1:5" s="7" customFormat="1" ht="19.5" customHeight="1">
      <c r="A114" s="42">
        <v>9</v>
      </c>
      <c r="B114" s="304" t="s">
        <v>357</v>
      </c>
      <c r="C114" s="337">
        <v>2011</v>
      </c>
      <c r="D114" s="338" t="s">
        <v>498</v>
      </c>
      <c r="E114" s="339">
        <v>11298.8</v>
      </c>
    </row>
    <row r="115" spans="1:5" ht="15.75" thickBot="1">
      <c r="A115" s="73"/>
      <c r="B115" s="173" t="s">
        <v>109</v>
      </c>
      <c r="C115" s="73"/>
      <c r="D115" s="73"/>
      <c r="E115" s="46">
        <f>SUM(E106:E114)</f>
        <v>34352.08</v>
      </c>
    </row>
    <row r="116" spans="1:6" ht="21" customHeight="1">
      <c r="A116" s="436" t="s">
        <v>583</v>
      </c>
      <c r="B116" s="436"/>
      <c r="C116" s="436"/>
      <c r="D116" s="436"/>
      <c r="E116" s="436"/>
      <c r="F116" s="5"/>
    </row>
    <row r="117" spans="1:6" ht="22.5" customHeight="1">
      <c r="A117" s="282">
        <v>1</v>
      </c>
      <c r="B117" s="274" t="s">
        <v>589</v>
      </c>
      <c r="C117" s="275">
        <v>2014</v>
      </c>
      <c r="D117" s="276" t="s">
        <v>498</v>
      </c>
      <c r="E117" s="280">
        <v>1955.7</v>
      </c>
      <c r="F117" s="5"/>
    </row>
    <row r="118" spans="1:6" ht="19.5" customHeight="1">
      <c r="A118" s="282">
        <v>2</v>
      </c>
      <c r="B118" s="277" t="s">
        <v>595</v>
      </c>
      <c r="C118" s="278">
        <v>2014</v>
      </c>
      <c r="D118" s="276" t="s">
        <v>498</v>
      </c>
      <c r="E118" s="281">
        <v>2158.65</v>
      </c>
      <c r="F118" s="5"/>
    </row>
    <row r="119" spans="1:6" ht="19.5" customHeight="1">
      <c r="A119" s="282">
        <v>3</v>
      </c>
      <c r="B119" s="277" t="s">
        <v>596</v>
      </c>
      <c r="C119" s="278">
        <v>2014</v>
      </c>
      <c r="D119" s="276" t="s">
        <v>498</v>
      </c>
      <c r="E119" s="279">
        <v>1211.55</v>
      </c>
      <c r="F119" s="5"/>
    </row>
    <row r="120" spans="1:6" ht="21" customHeight="1">
      <c r="A120" s="282">
        <v>4</v>
      </c>
      <c r="B120" s="277" t="s">
        <v>590</v>
      </c>
      <c r="C120" s="278">
        <v>2014</v>
      </c>
      <c r="D120" s="276" t="s">
        <v>498</v>
      </c>
      <c r="E120" s="279">
        <v>350.55</v>
      </c>
      <c r="F120" s="5"/>
    </row>
    <row r="121" spans="1:6" ht="30">
      <c r="A121" s="282">
        <v>5</v>
      </c>
      <c r="B121" s="277" t="s">
        <v>597</v>
      </c>
      <c r="C121" s="278">
        <v>2014</v>
      </c>
      <c r="D121" s="276" t="s">
        <v>498</v>
      </c>
      <c r="E121" s="279">
        <v>1334.55</v>
      </c>
      <c r="F121" s="5"/>
    </row>
    <row r="122" spans="1:6" ht="18.75" customHeight="1">
      <c r="A122" s="282">
        <v>6</v>
      </c>
      <c r="B122" s="277" t="s">
        <v>591</v>
      </c>
      <c r="C122" s="278">
        <v>2014</v>
      </c>
      <c r="D122" s="276" t="s">
        <v>498</v>
      </c>
      <c r="E122" s="279">
        <v>276.75</v>
      </c>
      <c r="F122" s="5"/>
    </row>
    <row r="123" spans="1:6" ht="18.75" customHeight="1">
      <c r="A123" s="282">
        <v>7</v>
      </c>
      <c r="B123" s="277" t="s">
        <v>592</v>
      </c>
      <c r="C123" s="278">
        <v>2014</v>
      </c>
      <c r="D123" s="276" t="s">
        <v>498</v>
      </c>
      <c r="E123" s="279">
        <v>831.48</v>
      </c>
      <c r="F123" s="5"/>
    </row>
    <row r="124" spans="1:6" ht="30">
      <c r="A124" s="282">
        <v>8</v>
      </c>
      <c r="B124" s="277" t="s">
        <v>593</v>
      </c>
      <c r="C124" s="278">
        <v>2014</v>
      </c>
      <c r="D124" s="276" t="s">
        <v>498</v>
      </c>
      <c r="E124" s="279">
        <v>3669</v>
      </c>
      <c r="F124" s="5"/>
    </row>
    <row r="125" spans="1:6" ht="19.5" customHeight="1">
      <c r="A125" s="282">
        <v>9</v>
      </c>
      <c r="B125" s="277" t="s">
        <v>594</v>
      </c>
      <c r="C125" s="278">
        <v>2014</v>
      </c>
      <c r="D125" s="276" t="s">
        <v>498</v>
      </c>
      <c r="E125" s="279">
        <v>1600</v>
      </c>
      <c r="F125" s="5"/>
    </row>
    <row r="126" spans="1:6" ht="15">
      <c r="A126" s="333"/>
      <c r="B126" s="334" t="s">
        <v>109</v>
      </c>
      <c r="C126" s="335"/>
      <c r="D126" s="335"/>
      <c r="E126" s="336">
        <f>SUM(E117:E125)</f>
        <v>13388.230000000001</v>
      </c>
      <c r="F126" s="5"/>
    </row>
    <row r="127" spans="1:6" ht="15">
      <c r="A127" s="83"/>
      <c r="B127" s="84"/>
      <c r="C127" s="83"/>
      <c r="D127" s="83"/>
      <c r="E127" s="85"/>
      <c r="F127" s="5"/>
    </row>
    <row r="128" spans="1:6" ht="27" customHeight="1">
      <c r="A128" s="443" t="s">
        <v>556</v>
      </c>
      <c r="B128" s="443"/>
      <c r="C128" s="443"/>
      <c r="D128" s="443"/>
      <c r="E128" s="443"/>
      <c r="F128" s="5"/>
    </row>
    <row r="129" spans="1:6" ht="81.75" customHeight="1" thickBot="1">
      <c r="A129" s="174" t="s">
        <v>8</v>
      </c>
      <c r="B129" s="174" t="s">
        <v>376</v>
      </c>
      <c r="C129" s="174" t="s">
        <v>111</v>
      </c>
      <c r="D129" s="86" t="s">
        <v>112</v>
      </c>
      <c r="E129" s="174" t="s">
        <v>136</v>
      </c>
      <c r="F129" s="5"/>
    </row>
    <row r="130" spans="1:6" ht="18.75" customHeight="1">
      <c r="A130" s="438" t="s">
        <v>114</v>
      </c>
      <c r="B130" s="438"/>
      <c r="C130" s="438"/>
      <c r="D130" s="438"/>
      <c r="E130" s="438"/>
      <c r="F130" s="5"/>
    </row>
    <row r="131" spans="1:7" ht="16.5" customHeight="1">
      <c r="A131" s="185">
        <v>1</v>
      </c>
      <c r="B131" s="90" t="s">
        <v>116</v>
      </c>
      <c r="C131" s="35">
        <v>2012</v>
      </c>
      <c r="D131" s="87" t="s">
        <v>498</v>
      </c>
      <c r="E131" s="100">
        <v>2955.69</v>
      </c>
      <c r="F131" s="5"/>
      <c r="G131" s="5"/>
    </row>
    <row r="132" spans="1:7" ht="16.5" customHeight="1">
      <c r="A132" s="185">
        <v>2</v>
      </c>
      <c r="B132" s="90" t="s">
        <v>127</v>
      </c>
      <c r="C132" s="35">
        <v>2012</v>
      </c>
      <c r="D132" s="87" t="s">
        <v>498</v>
      </c>
      <c r="E132" s="100">
        <v>60220.8</v>
      </c>
      <c r="F132" s="5"/>
      <c r="G132" s="5"/>
    </row>
    <row r="133" spans="1:7" ht="16.5" customHeight="1">
      <c r="A133" s="185">
        <v>3</v>
      </c>
      <c r="B133" s="90" t="s">
        <v>124</v>
      </c>
      <c r="C133" s="35">
        <v>2012</v>
      </c>
      <c r="D133" s="87" t="s">
        <v>498</v>
      </c>
      <c r="E133" s="100">
        <v>3198</v>
      </c>
      <c r="F133" s="5"/>
      <c r="G133" s="5"/>
    </row>
    <row r="134" spans="1:6" ht="16.5" customHeight="1">
      <c r="A134" s="185">
        <v>4</v>
      </c>
      <c r="B134" s="92" t="s">
        <v>137</v>
      </c>
      <c r="C134" s="72">
        <v>2013</v>
      </c>
      <c r="D134" s="87" t="s">
        <v>498</v>
      </c>
      <c r="E134" s="101">
        <v>1900</v>
      </c>
      <c r="F134" s="5"/>
    </row>
    <row r="135" spans="1:6" ht="30">
      <c r="A135" s="185">
        <v>5</v>
      </c>
      <c r="B135" s="90" t="s">
        <v>520</v>
      </c>
      <c r="C135" s="72">
        <v>2014</v>
      </c>
      <c r="D135" s="87" t="s">
        <v>498</v>
      </c>
      <c r="E135" s="101">
        <v>2503</v>
      </c>
      <c r="F135" s="5"/>
    </row>
    <row r="136" spans="1:6" ht="15.75" thickBot="1">
      <c r="A136" s="73"/>
      <c r="B136" s="173" t="s">
        <v>109</v>
      </c>
      <c r="C136" s="73"/>
      <c r="D136" s="73"/>
      <c r="E136" s="46">
        <f>SUM(E131:E135)</f>
        <v>70777.49</v>
      </c>
      <c r="F136" s="5"/>
    </row>
    <row r="137" spans="1:5" ht="24.75" customHeight="1">
      <c r="A137" s="438" t="s">
        <v>263</v>
      </c>
      <c r="B137" s="438"/>
      <c r="C137" s="438"/>
      <c r="D137" s="438"/>
      <c r="E137" s="438"/>
    </row>
    <row r="138" spans="1:5" ht="16.5" customHeight="1">
      <c r="A138" s="185">
        <v>1</v>
      </c>
      <c r="B138" s="90" t="s">
        <v>281</v>
      </c>
      <c r="C138" s="74"/>
      <c r="D138" s="107" t="s">
        <v>498</v>
      </c>
      <c r="E138" s="97">
        <v>1096.56</v>
      </c>
    </row>
    <row r="139" spans="1:5" ht="16.5" customHeight="1">
      <c r="A139" s="185">
        <v>2</v>
      </c>
      <c r="B139" s="90" t="s">
        <v>282</v>
      </c>
      <c r="C139" s="74">
        <v>2010</v>
      </c>
      <c r="D139" s="107" t="s">
        <v>498</v>
      </c>
      <c r="E139" s="97">
        <v>5176.4</v>
      </c>
    </row>
    <row r="140" spans="1:5" ht="16.5" customHeight="1">
      <c r="A140" s="185">
        <v>3</v>
      </c>
      <c r="B140" s="90" t="s">
        <v>283</v>
      </c>
      <c r="C140" s="74">
        <v>2010</v>
      </c>
      <c r="D140" s="107" t="s">
        <v>498</v>
      </c>
      <c r="E140" s="97">
        <v>2207.96</v>
      </c>
    </row>
    <row r="141" spans="1:5" ht="30">
      <c r="A141" s="185">
        <v>4</v>
      </c>
      <c r="B141" s="90" t="s">
        <v>284</v>
      </c>
      <c r="C141" s="74">
        <v>2010</v>
      </c>
      <c r="D141" s="107" t="s">
        <v>498</v>
      </c>
      <c r="E141" s="97">
        <v>6281.96</v>
      </c>
    </row>
    <row r="142" spans="1:5" ht="16.5" customHeight="1">
      <c r="A142" s="185">
        <v>5</v>
      </c>
      <c r="B142" s="91" t="s">
        <v>285</v>
      </c>
      <c r="C142" s="88">
        <v>2011</v>
      </c>
      <c r="D142" s="107" t="s">
        <v>498</v>
      </c>
      <c r="E142" s="103">
        <v>1783.5</v>
      </c>
    </row>
    <row r="143" spans="1:5" ht="16.5" customHeight="1">
      <c r="A143" s="185">
        <v>6</v>
      </c>
      <c r="B143" s="91" t="s">
        <v>286</v>
      </c>
      <c r="C143" s="88">
        <v>2011</v>
      </c>
      <c r="D143" s="107" t="s">
        <v>498</v>
      </c>
      <c r="E143" s="103">
        <v>1500</v>
      </c>
    </row>
    <row r="144" spans="1:5" ht="16.5" customHeight="1">
      <c r="A144" s="185">
        <v>7</v>
      </c>
      <c r="B144" s="91" t="s">
        <v>287</v>
      </c>
      <c r="C144" s="88">
        <v>2009</v>
      </c>
      <c r="D144" s="107" t="s">
        <v>498</v>
      </c>
      <c r="E144" s="103">
        <v>2700</v>
      </c>
    </row>
    <row r="145" spans="1:5" ht="16.5" customHeight="1">
      <c r="A145" s="185">
        <v>8</v>
      </c>
      <c r="B145" s="91" t="s">
        <v>288</v>
      </c>
      <c r="C145" s="88">
        <v>2011</v>
      </c>
      <c r="D145" s="107" t="s">
        <v>498</v>
      </c>
      <c r="E145" s="103">
        <v>2260</v>
      </c>
    </row>
    <row r="146" spans="1:5" ht="16.5" customHeight="1">
      <c r="A146" s="185">
        <v>9</v>
      </c>
      <c r="B146" s="91" t="s">
        <v>289</v>
      </c>
      <c r="C146" s="88">
        <v>2011</v>
      </c>
      <c r="D146" s="107" t="s">
        <v>498</v>
      </c>
      <c r="E146" s="103">
        <v>2290</v>
      </c>
    </row>
    <row r="147" spans="1:5" ht="16.5" customHeight="1">
      <c r="A147" s="185">
        <v>10</v>
      </c>
      <c r="B147" s="91" t="s">
        <v>290</v>
      </c>
      <c r="C147" s="88">
        <v>2011</v>
      </c>
      <c r="D147" s="107" t="s">
        <v>498</v>
      </c>
      <c r="E147" s="103">
        <v>900</v>
      </c>
    </row>
    <row r="148" spans="1:5" ht="16.5" customHeight="1">
      <c r="A148" s="185">
        <v>11</v>
      </c>
      <c r="B148" s="96" t="s">
        <v>291</v>
      </c>
      <c r="C148" s="87">
        <v>2012</v>
      </c>
      <c r="D148" s="107" t="s">
        <v>498</v>
      </c>
      <c r="E148" s="102">
        <v>1300</v>
      </c>
    </row>
    <row r="149" spans="1:5" ht="15.75" thickBot="1">
      <c r="A149" s="73"/>
      <c r="B149" s="173" t="s">
        <v>109</v>
      </c>
      <c r="C149" s="73"/>
      <c r="D149" s="73"/>
      <c r="E149" s="46">
        <f>SUM(E138:E148)</f>
        <v>27496.379999999997</v>
      </c>
    </row>
    <row r="150" spans="1:5" s="9" customFormat="1" ht="24.75" customHeight="1">
      <c r="A150" s="437" t="s">
        <v>375</v>
      </c>
      <c r="B150" s="437"/>
      <c r="C150" s="437"/>
      <c r="D150" s="437"/>
      <c r="E150" s="437"/>
    </row>
    <row r="151" spans="1:5" s="9" customFormat="1" ht="15">
      <c r="A151" s="185">
        <v>1</v>
      </c>
      <c r="B151" s="90" t="s">
        <v>301</v>
      </c>
      <c r="C151" s="74">
        <v>2010</v>
      </c>
      <c r="D151" s="75" t="s">
        <v>498</v>
      </c>
      <c r="E151" s="99">
        <v>402.89</v>
      </c>
    </row>
    <row r="152" spans="1:5" s="9" customFormat="1" ht="16.5" customHeight="1">
      <c r="A152" s="185">
        <v>2</v>
      </c>
      <c r="B152" s="90" t="s">
        <v>302</v>
      </c>
      <c r="C152" s="74">
        <v>2011</v>
      </c>
      <c r="D152" s="75" t="s">
        <v>498</v>
      </c>
      <c r="E152" s="99">
        <v>395</v>
      </c>
    </row>
    <row r="153" spans="1:5" s="9" customFormat="1" ht="16.5" customHeight="1">
      <c r="A153" s="185">
        <v>3</v>
      </c>
      <c r="B153" s="90" t="s">
        <v>303</v>
      </c>
      <c r="C153" s="88">
        <v>2011</v>
      </c>
      <c r="D153" s="75" t="s">
        <v>498</v>
      </c>
      <c r="E153" s="162">
        <v>339.21</v>
      </c>
    </row>
    <row r="154" spans="1:5" s="9" customFormat="1" ht="16.5" customHeight="1">
      <c r="A154" s="343">
        <v>4</v>
      </c>
      <c r="B154" s="161" t="s">
        <v>497</v>
      </c>
      <c r="C154" s="164">
        <v>2013</v>
      </c>
      <c r="D154" s="75" t="s">
        <v>498</v>
      </c>
      <c r="E154" s="165">
        <v>1100</v>
      </c>
    </row>
    <row r="155" spans="1:5" ht="15.75" thickBot="1">
      <c r="A155" s="166"/>
      <c r="B155" s="173" t="s">
        <v>109</v>
      </c>
      <c r="C155" s="166"/>
      <c r="D155" s="166"/>
      <c r="E155" s="167">
        <f>SUM(E151:E154)</f>
        <v>2237.1</v>
      </c>
    </row>
    <row r="156" spans="1:5" ht="24.75" customHeight="1">
      <c r="A156" s="434" t="s">
        <v>304</v>
      </c>
      <c r="B156" s="434"/>
      <c r="C156" s="434"/>
      <c r="D156" s="434"/>
      <c r="E156" s="434"/>
    </row>
    <row r="157" spans="1:5" ht="15">
      <c r="A157" s="185">
        <v>1</v>
      </c>
      <c r="B157" s="90" t="s">
        <v>318</v>
      </c>
      <c r="C157" s="74">
        <v>2010</v>
      </c>
      <c r="D157" s="75" t="s">
        <v>498</v>
      </c>
      <c r="E157" s="239">
        <v>2516.84</v>
      </c>
    </row>
    <row r="158" spans="1:5" ht="16.5" customHeight="1">
      <c r="A158" s="185">
        <v>2</v>
      </c>
      <c r="B158" s="183" t="s">
        <v>319</v>
      </c>
      <c r="C158" s="74">
        <v>2010</v>
      </c>
      <c r="D158" s="107" t="s">
        <v>498</v>
      </c>
      <c r="E158" s="241">
        <v>1000</v>
      </c>
    </row>
    <row r="159" spans="1:5" ht="16.5" customHeight="1">
      <c r="A159" s="185">
        <v>3</v>
      </c>
      <c r="B159" s="183" t="s">
        <v>320</v>
      </c>
      <c r="C159" s="74">
        <v>2011</v>
      </c>
      <c r="D159" s="107" t="s">
        <v>498</v>
      </c>
      <c r="E159" s="97">
        <v>1000</v>
      </c>
    </row>
    <row r="160" spans="1:5" ht="16.5" customHeight="1">
      <c r="A160" s="185">
        <v>4</v>
      </c>
      <c r="B160" s="183" t="s">
        <v>317</v>
      </c>
      <c r="C160" s="74">
        <v>2012</v>
      </c>
      <c r="D160" s="107" t="s">
        <v>498</v>
      </c>
      <c r="E160" s="97">
        <v>3040</v>
      </c>
    </row>
    <row r="161" spans="1:5" ht="16.5" customHeight="1">
      <c r="A161" s="185">
        <v>5</v>
      </c>
      <c r="B161" s="90" t="s">
        <v>550</v>
      </c>
      <c r="C161" s="74">
        <v>2014</v>
      </c>
      <c r="D161" s="107" t="s">
        <v>498</v>
      </c>
      <c r="E161" s="97">
        <v>1943.4</v>
      </c>
    </row>
    <row r="162" spans="1:5" ht="16.5" customHeight="1">
      <c r="A162" s="185">
        <v>6</v>
      </c>
      <c r="B162" s="182" t="s">
        <v>565</v>
      </c>
      <c r="C162" s="74">
        <v>2015</v>
      </c>
      <c r="D162" s="238" t="s">
        <v>498</v>
      </c>
      <c r="E162" s="97">
        <v>1999</v>
      </c>
    </row>
    <row r="163" spans="1:5" ht="15.75" thickBot="1">
      <c r="A163" s="73"/>
      <c r="B163" s="173" t="s">
        <v>109</v>
      </c>
      <c r="C163" s="73"/>
      <c r="D163" s="73"/>
      <c r="E163" s="46">
        <f>SUM(E157:E162)</f>
        <v>11499.24</v>
      </c>
    </row>
    <row r="164" spans="1:6" s="9" customFormat="1" ht="18.75" customHeight="1">
      <c r="A164" s="437" t="s">
        <v>321</v>
      </c>
      <c r="B164" s="437"/>
      <c r="C164" s="437"/>
      <c r="D164" s="437"/>
      <c r="E164" s="437"/>
      <c r="F164" s="5"/>
    </row>
    <row r="165" spans="1:6" s="9" customFormat="1" ht="16.5" customHeight="1">
      <c r="A165" s="185">
        <v>1</v>
      </c>
      <c r="B165" s="90" t="s">
        <v>331</v>
      </c>
      <c r="C165" s="74">
        <v>2010</v>
      </c>
      <c r="D165" s="75" t="s">
        <v>498</v>
      </c>
      <c r="E165" s="99">
        <v>1927.99</v>
      </c>
      <c r="F165" s="5"/>
    </row>
    <row r="166" spans="1:5" ht="15.75" thickBot="1">
      <c r="A166" s="73"/>
      <c r="B166" s="173" t="s">
        <v>109</v>
      </c>
      <c r="C166" s="73"/>
      <c r="D166" s="73"/>
      <c r="E166" s="46">
        <f>SUM(E165:E165)</f>
        <v>1927.99</v>
      </c>
    </row>
    <row r="167" spans="1:5" ht="24.75" customHeight="1">
      <c r="A167" s="438" t="s">
        <v>373</v>
      </c>
      <c r="B167" s="438"/>
      <c r="C167" s="438"/>
      <c r="D167" s="438"/>
      <c r="E167" s="438"/>
    </row>
    <row r="168" spans="1:5" ht="45">
      <c r="A168" s="185">
        <v>1</v>
      </c>
      <c r="B168" s="90" t="s">
        <v>341</v>
      </c>
      <c r="C168" s="114"/>
      <c r="D168" s="75" t="s">
        <v>498</v>
      </c>
      <c r="E168" s="99">
        <v>4110</v>
      </c>
    </row>
    <row r="169" spans="1:5" ht="16.5" customHeight="1">
      <c r="A169" s="185">
        <v>2</v>
      </c>
      <c r="B169" s="90" t="s">
        <v>342</v>
      </c>
      <c r="C169" s="114"/>
      <c r="D169" s="75" t="s">
        <v>498</v>
      </c>
      <c r="E169" s="99">
        <v>2912</v>
      </c>
    </row>
    <row r="170" spans="1:5" ht="16.5" customHeight="1">
      <c r="A170" s="185">
        <v>3</v>
      </c>
      <c r="B170" s="90" t="s">
        <v>343</v>
      </c>
      <c r="C170" s="114">
        <v>2010</v>
      </c>
      <c r="D170" s="75" t="s">
        <v>498</v>
      </c>
      <c r="E170" s="99">
        <v>2588.2</v>
      </c>
    </row>
    <row r="171" spans="1:5" ht="16.5" customHeight="1">
      <c r="A171" s="185">
        <v>4</v>
      </c>
      <c r="B171" s="90" t="s">
        <v>344</v>
      </c>
      <c r="C171" s="114">
        <v>2011</v>
      </c>
      <c r="D171" s="75" t="s">
        <v>498</v>
      </c>
      <c r="E171" s="99">
        <v>2250.9</v>
      </c>
    </row>
    <row r="172" spans="1:5" ht="16.5" customHeight="1">
      <c r="A172" s="185">
        <v>5</v>
      </c>
      <c r="B172" s="90" t="s">
        <v>572</v>
      </c>
      <c r="C172" s="74">
        <v>2012</v>
      </c>
      <c r="D172" s="245" t="s">
        <v>498</v>
      </c>
      <c r="E172" s="99">
        <v>15054.96</v>
      </c>
    </row>
    <row r="173" spans="1:5" ht="15.75" thickBot="1">
      <c r="A173" s="73"/>
      <c r="B173" s="173" t="s">
        <v>109</v>
      </c>
      <c r="C173" s="73"/>
      <c r="D173" s="73"/>
      <c r="E173" s="46">
        <f>SUM(E168:E172)</f>
        <v>26916.059999999998</v>
      </c>
    </row>
    <row r="174" spans="1:5" ht="24.75" customHeight="1">
      <c r="A174" s="438" t="s">
        <v>374</v>
      </c>
      <c r="B174" s="438"/>
      <c r="C174" s="438"/>
      <c r="D174" s="438"/>
      <c r="E174" s="438"/>
    </row>
    <row r="175" spans="1:5" ht="15">
      <c r="A175" s="185">
        <v>1</v>
      </c>
      <c r="B175" s="90" t="s">
        <v>358</v>
      </c>
      <c r="C175" s="74">
        <v>2011</v>
      </c>
      <c r="D175" s="250" t="s">
        <v>498</v>
      </c>
      <c r="E175" s="97">
        <v>2025.2</v>
      </c>
    </row>
    <row r="176" spans="1:5" ht="16.5" customHeight="1">
      <c r="A176" s="185">
        <v>2</v>
      </c>
      <c r="B176" s="90" t="s">
        <v>359</v>
      </c>
      <c r="C176" s="74">
        <v>2010</v>
      </c>
      <c r="D176" s="250" t="s">
        <v>498</v>
      </c>
      <c r="E176" s="97">
        <v>2490</v>
      </c>
    </row>
    <row r="177" spans="1:5" ht="16.5" customHeight="1">
      <c r="A177" s="185">
        <v>3</v>
      </c>
      <c r="B177" s="90" t="s">
        <v>575</v>
      </c>
      <c r="C177" s="74">
        <v>2010</v>
      </c>
      <c r="D177" s="250" t="s">
        <v>498</v>
      </c>
      <c r="E177" s="97">
        <v>1284.51</v>
      </c>
    </row>
    <row r="178" spans="1:5" ht="16.5" customHeight="1">
      <c r="A178" s="185">
        <v>4</v>
      </c>
      <c r="B178" s="90" t="s">
        <v>360</v>
      </c>
      <c r="C178" s="74">
        <v>2011</v>
      </c>
      <c r="D178" s="250" t="s">
        <v>498</v>
      </c>
      <c r="E178" s="97">
        <v>2998</v>
      </c>
    </row>
    <row r="179" spans="1:5" ht="16.5" customHeight="1">
      <c r="A179" s="185">
        <v>5</v>
      </c>
      <c r="B179" s="90" t="s">
        <v>356</v>
      </c>
      <c r="C179" s="74">
        <v>2011</v>
      </c>
      <c r="D179" s="250" t="s">
        <v>498</v>
      </c>
      <c r="E179" s="97">
        <v>2588.2</v>
      </c>
    </row>
    <row r="180" spans="1:5" ht="16.5" customHeight="1">
      <c r="A180" s="185">
        <v>6</v>
      </c>
      <c r="B180" s="90" t="s">
        <v>361</v>
      </c>
      <c r="C180" s="74">
        <v>2011</v>
      </c>
      <c r="D180" s="250" t="s">
        <v>498</v>
      </c>
      <c r="E180" s="97">
        <v>1759.99</v>
      </c>
    </row>
    <row r="181" spans="1:5" ht="16.5" customHeight="1">
      <c r="A181" s="185">
        <v>7</v>
      </c>
      <c r="B181" s="91" t="s">
        <v>504</v>
      </c>
      <c r="C181" s="88">
        <v>2013</v>
      </c>
      <c r="D181" s="250" t="s">
        <v>498</v>
      </c>
      <c r="E181" s="103">
        <v>2330</v>
      </c>
    </row>
    <row r="182" spans="1:5" ht="15">
      <c r="A182" s="185">
        <v>8</v>
      </c>
      <c r="B182" s="91" t="s">
        <v>505</v>
      </c>
      <c r="C182" s="88">
        <v>2012</v>
      </c>
      <c r="D182" s="250" t="s">
        <v>498</v>
      </c>
      <c r="E182" s="103">
        <v>450</v>
      </c>
    </row>
    <row r="183" spans="1:5" ht="16.5" customHeight="1">
      <c r="A183" s="185">
        <v>9</v>
      </c>
      <c r="B183" s="253" t="s">
        <v>576</v>
      </c>
      <c r="C183" s="251">
        <v>2015</v>
      </c>
      <c r="D183" s="252" t="s">
        <v>498</v>
      </c>
      <c r="E183" s="254">
        <v>1734.3</v>
      </c>
    </row>
    <row r="184" spans="1:5" ht="16.5" customHeight="1">
      <c r="A184" s="185">
        <v>10</v>
      </c>
      <c r="B184" s="253" t="s">
        <v>577</v>
      </c>
      <c r="C184" s="251">
        <v>2011</v>
      </c>
      <c r="D184" s="252" t="s">
        <v>498</v>
      </c>
      <c r="E184" s="254">
        <v>2207.96</v>
      </c>
    </row>
    <row r="185" spans="1:5" ht="16.5" customHeight="1">
      <c r="A185" s="185">
        <v>11</v>
      </c>
      <c r="B185" s="90" t="s">
        <v>578</v>
      </c>
      <c r="C185" s="74">
        <v>2015</v>
      </c>
      <c r="D185" s="252" t="s">
        <v>498</v>
      </c>
      <c r="E185" s="97">
        <v>1228.77</v>
      </c>
    </row>
    <row r="186" spans="1:5" ht="15.75" thickBot="1">
      <c r="A186" s="73"/>
      <c r="B186" s="173" t="s">
        <v>109</v>
      </c>
      <c r="C186" s="73"/>
      <c r="D186" s="73"/>
      <c r="E186" s="46">
        <f>SUM(E175:E185)</f>
        <v>21096.93</v>
      </c>
    </row>
    <row r="187" spans="1:5" ht="29.25" customHeight="1">
      <c r="A187" s="440" t="s">
        <v>583</v>
      </c>
      <c r="B187" s="440"/>
      <c r="C187" s="440"/>
      <c r="D187" s="440"/>
      <c r="E187" s="440"/>
    </row>
    <row r="188" spans="1:5" ht="36" customHeight="1">
      <c r="A188" s="283">
        <v>1</v>
      </c>
      <c r="B188" s="248" t="s">
        <v>598</v>
      </c>
      <c r="C188" s="249">
        <v>2014</v>
      </c>
      <c r="D188" s="276" t="s">
        <v>498</v>
      </c>
      <c r="E188" s="284">
        <v>18855.9</v>
      </c>
    </row>
    <row r="189" spans="1:5" ht="15">
      <c r="A189" s="73"/>
      <c r="B189" s="232" t="s">
        <v>109</v>
      </c>
      <c r="C189" s="73"/>
      <c r="D189" s="73"/>
      <c r="E189" s="46">
        <f>SUM(E188)</f>
        <v>18855.9</v>
      </c>
    </row>
    <row r="191" spans="1:6" ht="27" customHeight="1">
      <c r="A191" s="443" t="s">
        <v>553</v>
      </c>
      <c r="B191" s="443"/>
      <c r="C191" s="443"/>
      <c r="D191" s="443"/>
      <c r="E191" s="443"/>
      <c r="F191" s="5"/>
    </row>
    <row r="192" spans="1:6" ht="78.75" customHeight="1" thickBot="1">
      <c r="A192" s="174" t="s">
        <v>8</v>
      </c>
      <c r="B192" s="174" t="s">
        <v>376</v>
      </c>
      <c r="C192" s="174" t="s">
        <v>111</v>
      </c>
      <c r="D192" s="86" t="s">
        <v>112</v>
      </c>
      <c r="E192" s="174" t="s">
        <v>136</v>
      </c>
      <c r="F192" s="5"/>
    </row>
    <row r="193" spans="1:6" ht="18.75" customHeight="1">
      <c r="A193" s="438" t="s">
        <v>332</v>
      </c>
      <c r="B193" s="438"/>
      <c r="C193" s="438"/>
      <c r="D193" s="438"/>
      <c r="E193" s="438"/>
      <c r="F193" s="5"/>
    </row>
    <row r="194" spans="1:6" ht="31.5" customHeight="1">
      <c r="A194" s="185">
        <v>1</v>
      </c>
      <c r="B194" s="184" t="s">
        <v>404</v>
      </c>
      <c r="C194" s="71">
        <v>2013</v>
      </c>
      <c r="D194" s="71" t="s">
        <v>498</v>
      </c>
      <c r="E194" s="263">
        <v>7000</v>
      </c>
      <c r="F194" s="5"/>
    </row>
    <row r="195" spans="1:6" ht="31.5" customHeight="1">
      <c r="A195" s="71">
        <v>2</v>
      </c>
      <c r="B195" s="184" t="s">
        <v>573</v>
      </c>
      <c r="C195" s="246">
        <v>2014</v>
      </c>
      <c r="D195" s="246" t="s">
        <v>498</v>
      </c>
      <c r="E195" s="263">
        <v>2400</v>
      </c>
      <c r="F195" s="5"/>
    </row>
    <row r="196" spans="1:5" ht="15.75" thickBot="1">
      <c r="A196" s="73"/>
      <c r="B196" s="173" t="s">
        <v>109</v>
      </c>
      <c r="C196" s="73"/>
      <c r="D196" s="73"/>
      <c r="E196" s="46">
        <f>SUM(E194:E195)</f>
        <v>9400</v>
      </c>
    </row>
    <row r="197" spans="1:5" ht="15">
      <c r="A197" s="438" t="s">
        <v>263</v>
      </c>
      <c r="B197" s="438"/>
      <c r="C197" s="438"/>
      <c r="D197" s="438"/>
      <c r="E197" s="438"/>
    </row>
    <row r="198" spans="1:5" ht="15">
      <c r="A198" s="71">
        <v>2</v>
      </c>
      <c r="B198" s="184" t="s">
        <v>573</v>
      </c>
      <c r="C198" s="246">
        <v>2014</v>
      </c>
      <c r="D198" s="246" t="s">
        <v>498</v>
      </c>
      <c r="E198" s="263">
        <v>2400</v>
      </c>
    </row>
    <row r="199" spans="1:5" ht="15">
      <c r="A199" s="73"/>
      <c r="B199" s="230" t="s">
        <v>109</v>
      </c>
      <c r="C199" s="73"/>
      <c r="D199" s="73"/>
      <c r="E199" s="46">
        <f>SUM(E198:E198)</f>
        <v>2400</v>
      </c>
    </row>
    <row r="201" spans="2:5" ht="24.75" customHeight="1">
      <c r="B201" s="444" t="s">
        <v>673</v>
      </c>
      <c r="C201" s="445"/>
      <c r="D201" s="446"/>
      <c r="E201" s="399">
        <f>SUM(E115,E104,E95,E90,E73,E57,E29,E126)</f>
        <v>241001.68000000002</v>
      </c>
    </row>
    <row r="202" spans="2:5" ht="26.25" customHeight="1">
      <c r="B202" s="444" t="s">
        <v>674</v>
      </c>
      <c r="C202" s="445"/>
      <c r="D202" s="446"/>
      <c r="E202" s="399">
        <f>SUM(E186,E173,E166,E163,E155,E149,E136,E189)</f>
        <v>180807.09</v>
      </c>
    </row>
    <row r="203" spans="2:5" ht="28.5" customHeight="1">
      <c r="B203" s="444" t="s">
        <v>675</v>
      </c>
      <c r="C203" s="445"/>
      <c r="D203" s="446"/>
      <c r="E203" s="399">
        <f>SUM(E196,E199)</f>
        <v>11800</v>
      </c>
    </row>
  </sheetData>
  <sheetProtection selectLockedCells="1" selectUnlockedCells="1"/>
  <mergeCells count="25">
    <mergeCell ref="A1:E1"/>
    <mergeCell ref="A191:E191"/>
    <mergeCell ref="B201:D201"/>
    <mergeCell ref="B202:D202"/>
    <mergeCell ref="B203:D203"/>
    <mergeCell ref="A2:E2"/>
    <mergeCell ref="A4:E4"/>
    <mergeCell ref="A128:E128"/>
    <mergeCell ref="A130:E130"/>
    <mergeCell ref="A30:E30"/>
    <mergeCell ref="A58:E58"/>
    <mergeCell ref="A150:E150"/>
    <mergeCell ref="A96:E96"/>
    <mergeCell ref="A137:E137"/>
    <mergeCell ref="A197:E197"/>
    <mergeCell ref="A105:E105"/>
    <mergeCell ref="A174:E174"/>
    <mergeCell ref="A187:E187"/>
    <mergeCell ref="A74:E74"/>
    <mergeCell ref="A156:E156"/>
    <mergeCell ref="A91:E91"/>
    <mergeCell ref="A116:E116"/>
    <mergeCell ref="A164:E164"/>
    <mergeCell ref="A193:E193"/>
    <mergeCell ref="A167:E167"/>
  </mergeCells>
  <printOptions/>
  <pageMargins left="0.7" right="0.175" top="0.48" bottom="0.33" header="0.5118055555555555" footer="0.511805555555555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workbookViewId="0" topLeftCell="A1">
      <selection activeCell="G6" sqref="G6"/>
    </sheetView>
  </sheetViews>
  <sheetFormatPr defaultColWidth="8.796875" defaultRowHeight="14.25"/>
  <cols>
    <col min="1" max="1" width="3.3984375" style="22" customWidth="1"/>
    <col min="2" max="2" width="12.09765625" style="22" customWidth="1"/>
    <col min="3" max="3" width="15.8984375" style="22" customWidth="1"/>
    <col min="4" max="4" width="17.69921875" style="22" customWidth="1"/>
    <col min="5" max="5" width="16.3984375" style="22" customWidth="1"/>
    <col min="6" max="6" width="11.69921875" style="22" customWidth="1"/>
    <col min="7" max="7" width="9.3984375" style="22" customWidth="1"/>
    <col min="8" max="8" width="10.19921875" style="22" customWidth="1"/>
    <col min="9" max="9" width="13" style="36" customWidth="1"/>
    <col min="10" max="10" width="16.5" style="22" customWidth="1"/>
    <col min="11" max="11" width="15.5" style="22" customWidth="1"/>
    <col min="12" max="16384" width="9" style="2" customWidth="1"/>
  </cols>
  <sheetData>
    <row r="1" spans="1:11" ht="21.75" customHeight="1">
      <c r="A1" s="451" t="s">
        <v>110</v>
      </c>
      <c r="B1" s="451"/>
      <c r="C1" s="451"/>
      <c r="D1" s="451"/>
      <c r="E1" s="328"/>
      <c r="F1" s="328"/>
      <c r="G1" s="328"/>
      <c r="H1" s="328"/>
      <c r="I1" s="328"/>
      <c r="J1" s="21"/>
      <c r="K1" s="21"/>
    </row>
    <row r="2" spans="1:11" ht="31.5" customHeight="1">
      <c r="A2" s="452" t="s">
        <v>658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30" customHeight="1">
      <c r="A3" s="453" t="s">
        <v>1</v>
      </c>
      <c r="B3" s="454" t="s">
        <v>244</v>
      </c>
      <c r="C3" s="454" t="s">
        <v>245</v>
      </c>
      <c r="D3" s="455" t="s">
        <v>246</v>
      </c>
      <c r="E3" s="456" t="s">
        <v>247</v>
      </c>
      <c r="F3" s="456" t="s">
        <v>248</v>
      </c>
      <c r="G3" s="456" t="s">
        <v>111</v>
      </c>
      <c r="H3" s="456" t="s">
        <v>249</v>
      </c>
      <c r="I3" s="175" t="s">
        <v>255</v>
      </c>
      <c r="J3" s="456" t="s">
        <v>250</v>
      </c>
      <c r="K3" s="456" t="s">
        <v>251</v>
      </c>
    </row>
    <row r="4" spans="1:11" ht="47.25" customHeight="1">
      <c r="A4" s="453"/>
      <c r="B4" s="454"/>
      <c r="C4" s="454"/>
      <c r="D4" s="455"/>
      <c r="E4" s="456"/>
      <c r="F4" s="456"/>
      <c r="G4" s="456"/>
      <c r="H4" s="456"/>
      <c r="I4" s="12" t="s">
        <v>380</v>
      </c>
      <c r="J4" s="456"/>
      <c r="K4" s="456"/>
    </row>
    <row r="5" spans="1:11" ht="17.25" customHeight="1">
      <c r="A5" s="448" t="s">
        <v>114</v>
      </c>
      <c r="B5" s="449"/>
      <c r="C5" s="449"/>
      <c r="D5" s="449"/>
      <c r="E5" s="449"/>
      <c r="F5" s="449"/>
      <c r="G5" s="449"/>
      <c r="H5" s="449"/>
      <c r="I5" s="449"/>
      <c r="J5" s="449"/>
      <c r="K5" s="450"/>
    </row>
    <row r="6" spans="1:11" ht="45.75" customHeight="1">
      <c r="A6" s="13">
        <v>1</v>
      </c>
      <c r="B6" s="24" t="s">
        <v>114</v>
      </c>
      <c r="C6" s="24" t="s">
        <v>114</v>
      </c>
      <c r="D6" s="13" t="s">
        <v>252</v>
      </c>
      <c r="E6" s="190" t="s">
        <v>451</v>
      </c>
      <c r="F6" s="108" t="s">
        <v>452</v>
      </c>
      <c r="G6" s="191">
        <v>2010</v>
      </c>
      <c r="H6" s="192" t="s">
        <v>453</v>
      </c>
      <c r="I6" s="108">
        <v>33000</v>
      </c>
      <c r="J6" s="125" t="s">
        <v>17</v>
      </c>
      <c r="K6" s="108" t="s">
        <v>456</v>
      </c>
    </row>
    <row r="7" spans="1:11" ht="45.75" customHeight="1">
      <c r="A7" s="14">
        <v>2</v>
      </c>
      <c r="B7" s="24" t="s">
        <v>114</v>
      </c>
      <c r="C7" s="24" t="s">
        <v>114</v>
      </c>
      <c r="D7" s="233" t="s">
        <v>253</v>
      </c>
      <c r="E7" s="234">
        <v>6189</v>
      </c>
      <c r="F7" s="235" t="s">
        <v>454</v>
      </c>
      <c r="G7" s="193">
        <v>1998</v>
      </c>
      <c r="H7" s="194" t="s">
        <v>455</v>
      </c>
      <c r="I7" s="109">
        <v>48000</v>
      </c>
      <c r="J7" s="126" t="s">
        <v>17</v>
      </c>
      <c r="K7" s="109" t="s">
        <v>457</v>
      </c>
    </row>
    <row r="8" spans="1:11" s="129" customFormat="1" ht="75" customHeight="1">
      <c r="A8" s="128">
        <v>3</v>
      </c>
      <c r="B8" s="15" t="s">
        <v>114</v>
      </c>
      <c r="C8" s="15" t="s">
        <v>114</v>
      </c>
      <c r="D8" s="20" t="s">
        <v>462</v>
      </c>
      <c r="E8" s="195" t="s">
        <v>463</v>
      </c>
      <c r="F8" s="195" t="s">
        <v>464</v>
      </c>
      <c r="G8" s="109" t="s">
        <v>465</v>
      </c>
      <c r="H8" s="109" t="s">
        <v>466</v>
      </c>
      <c r="I8" s="109">
        <v>13500</v>
      </c>
      <c r="J8" s="109" t="s">
        <v>16</v>
      </c>
      <c r="K8" s="109" t="s">
        <v>467</v>
      </c>
    </row>
    <row r="9" spans="1:11" s="129" customFormat="1" ht="31.5" customHeight="1">
      <c r="A9" s="130">
        <v>4</v>
      </c>
      <c r="B9" s="15" t="s">
        <v>114</v>
      </c>
      <c r="C9" s="15" t="s">
        <v>114</v>
      </c>
      <c r="D9" s="233" t="s">
        <v>254</v>
      </c>
      <c r="E9" s="196"/>
      <c r="F9" s="197"/>
      <c r="G9" s="324">
        <v>2013</v>
      </c>
      <c r="H9" s="198"/>
      <c r="I9" s="199">
        <v>5000</v>
      </c>
      <c r="J9" s="198"/>
      <c r="K9" s="198" t="s">
        <v>521</v>
      </c>
    </row>
    <row r="10" spans="1:11" ht="18.75" customHeight="1">
      <c r="A10" s="448" t="s">
        <v>332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50"/>
    </row>
    <row r="11" spans="1:11" ht="60">
      <c r="A11" s="128">
        <v>1</v>
      </c>
      <c r="B11" s="15" t="s">
        <v>332</v>
      </c>
      <c r="C11" s="15" t="s">
        <v>332</v>
      </c>
      <c r="D11" s="15" t="s">
        <v>345</v>
      </c>
      <c r="E11" s="115">
        <v>290411033</v>
      </c>
      <c r="F11" s="116"/>
      <c r="G11" s="117">
        <v>2011</v>
      </c>
      <c r="H11" s="116" t="s">
        <v>407</v>
      </c>
      <c r="I11" s="16">
        <v>16900</v>
      </c>
      <c r="J11" s="125" t="s">
        <v>17</v>
      </c>
      <c r="K11" s="116" t="s">
        <v>409</v>
      </c>
    </row>
    <row r="12" spans="1:11" ht="60">
      <c r="A12" s="130">
        <v>2</v>
      </c>
      <c r="B12" s="17" t="s">
        <v>332</v>
      </c>
      <c r="C12" s="17" t="s">
        <v>332</v>
      </c>
      <c r="D12" s="20" t="s">
        <v>346</v>
      </c>
      <c r="E12" s="115">
        <v>990716</v>
      </c>
      <c r="F12" s="118"/>
      <c r="G12" s="117">
        <v>1999</v>
      </c>
      <c r="H12" s="119" t="s">
        <v>408</v>
      </c>
      <c r="I12" s="110">
        <v>12000</v>
      </c>
      <c r="J12" s="126" t="s">
        <v>17</v>
      </c>
      <c r="K12" s="119" t="s">
        <v>409</v>
      </c>
    </row>
    <row r="13" spans="1:11" ht="18.75" customHeight="1">
      <c r="A13" s="448" t="s">
        <v>347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50"/>
    </row>
    <row r="14" spans="1:11" s="129" customFormat="1" ht="45">
      <c r="A14" s="128">
        <v>1</v>
      </c>
      <c r="B14" s="154" t="s">
        <v>347</v>
      </c>
      <c r="C14" s="154" t="s">
        <v>347</v>
      </c>
      <c r="D14" s="154" t="s">
        <v>362</v>
      </c>
      <c r="E14" s="155"/>
      <c r="F14" s="116"/>
      <c r="G14" s="156"/>
      <c r="H14" s="157"/>
      <c r="I14" s="116">
        <v>25000</v>
      </c>
      <c r="J14" s="125" t="s">
        <v>17</v>
      </c>
      <c r="K14" s="157" t="s">
        <v>460</v>
      </c>
    </row>
    <row r="15" spans="1:11" s="129" customFormat="1" ht="45">
      <c r="A15" s="130">
        <v>2</v>
      </c>
      <c r="B15" s="158" t="s">
        <v>347</v>
      </c>
      <c r="C15" s="158" t="s">
        <v>347</v>
      </c>
      <c r="D15" s="131" t="s">
        <v>363</v>
      </c>
      <c r="E15" s="118"/>
      <c r="F15" s="118"/>
      <c r="G15" s="159"/>
      <c r="H15" s="159"/>
      <c r="I15" s="119">
        <v>5500</v>
      </c>
      <c r="J15" s="126" t="s">
        <v>17</v>
      </c>
      <c r="K15" s="159" t="s">
        <v>460</v>
      </c>
    </row>
    <row r="16" spans="1:11" ht="21.75" customHeight="1">
      <c r="A16" s="23"/>
      <c r="B16" s="23"/>
      <c r="C16" s="23"/>
      <c r="D16" s="18" t="s">
        <v>109</v>
      </c>
      <c r="E16" s="19"/>
      <c r="F16" s="19"/>
      <c r="G16" s="19"/>
      <c r="H16" s="19"/>
      <c r="I16" s="111">
        <f>SUM(I14:I15,I11:I12,I6:I9)</f>
        <v>158900</v>
      </c>
      <c r="J16" s="19"/>
      <c r="K16" s="19"/>
    </row>
  </sheetData>
  <sheetProtection selectLockedCells="1" selectUnlockedCells="1"/>
  <mergeCells count="15">
    <mergeCell ref="F3:F4"/>
    <mergeCell ref="G3:G4"/>
    <mergeCell ref="H3:H4"/>
    <mergeCell ref="J3:J4"/>
    <mergeCell ref="K3:K4"/>
    <mergeCell ref="A5:K5"/>
    <mergeCell ref="A10:K10"/>
    <mergeCell ref="A1:D1"/>
    <mergeCell ref="A13:K13"/>
    <mergeCell ref="A2:K2"/>
    <mergeCell ref="A3:A4"/>
    <mergeCell ref="B3:B4"/>
    <mergeCell ref="C3:C4"/>
    <mergeCell ref="D3:D4"/>
    <mergeCell ref="E3:E4"/>
  </mergeCells>
  <printOptions/>
  <pageMargins left="0.25" right="0.25" top="0.345" bottom="0.15333333333333332" header="0.5118055555555555" footer="0.511805555555555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39"/>
  <sheetViews>
    <sheetView tabSelected="1" view="pageBreakPreview" zoomScale="60" zoomScaleNormal="60" workbookViewId="0" topLeftCell="A1">
      <selection activeCell="V23" sqref="V23"/>
    </sheetView>
  </sheetViews>
  <sheetFormatPr defaultColWidth="1.1015625" defaultRowHeight="14.25"/>
  <cols>
    <col min="1" max="1" width="4.09765625" style="152" customWidth="1"/>
    <col min="2" max="2" width="18.19921875" style="22" customWidth="1"/>
    <col min="3" max="3" width="14.09765625" style="22" customWidth="1"/>
    <col min="4" max="4" width="17.5" style="22" customWidth="1"/>
    <col min="5" max="5" width="27.3984375" style="22" customWidth="1"/>
    <col min="6" max="6" width="15.09765625" style="22" customWidth="1"/>
    <col min="7" max="7" width="14.09765625" style="22" customWidth="1"/>
    <col min="8" max="8" width="38.8984375" style="22" customWidth="1"/>
    <col min="9" max="9" width="14.5" style="22" customWidth="1"/>
    <col min="10" max="10" width="15.69921875" style="22" customWidth="1"/>
    <col min="11" max="11" width="13.19921875" style="22" customWidth="1"/>
    <col min="12" max="12" width="10.69921875" style="22" customWidth="1"/>
    <col min="13" max="13" width="17" style="22" customWidth="1"/>
    <col min="14" max="14" width="9.59765625" style="22" customWidth="1"/>
    <col min="15" max="15" width="13.09765625" style="22" customWidth="1"/>
    <col min="16" max="16" width="16.8984375" style="22" customWidth="1"/>
    <col min="17" max="17" width="4.19921875" style="153" customWidth="1"/>
    <col min="18" max="18" width="13" style="153" customWidth="1"/>
    <col min="19" max="19" width="17.69921875" style="22" customWidth="1"/>
    <col min="20" max="20" width="14.59765625" style="22" customWidth="1"/>
    <col min="21" max="21" width="17.69921875" style="22" customWidth="1"/>
    <col min="22" max="22" width="16.3984375" style="22" customWidth="1"/>
    <col min="23" max="23" width="15.69921875" style="22" customWidth="1"/>
    <col min="24" max="27" width="13.59765625" style="22" customWidth="1"/>
    <col min="28" max="16384" width="1.1015625" style="6" customWidth="1"/>
  </cols>
  <sheetData>
    <row r="2" spans="1:27" ht="26.25" customHeight="1">
      <c r="A2" s="460" t="s">
        <v>657</v>
      </c>
      <c r="B2" s="460"/>
      <c r="C2" s="460"/>
      <c r="D2" s="46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141"/>
      <c r="S2" s="140"/>
      <c r="T2" s="140"/>
      <c r="U2" s="140"/>
      <c r="V2" s="140"/>
      <c r="W2" s="140"/>
      <c r="X2" s="140"/>
      <c r="Y2" s="140"/>
      <c r="Z2" s="140"/>
      <c r="AA2" s="142"/>
    </row>
    <row r="3" spans="1:27" ht="15.75" customHeight="1">
      <c r="A3" s="459" t="s">
        <v>138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43"/>
      <c r="Q3" s="459" t="s">
        <v>139</v>
      </c>
      <c r="R3" s="459"/>
      <c r="S3" s="459"/>
      <c r="T3" s="459"/>
      <c r="U3" s="459"/>
      <c r="V3" s="459"/>
      <c r="W3" s="459"/>
      <c r="X3" s="459"/>
      <c r="Y3" s="459"/>
      <c r="Z3" s="459"/>
      <c r="AA3" s="459"/>
    </row>
    <row r="4" spans="1:27" s="152" customFormat="1" ht="14.25" customHeight="1">
      <c r="A4" s="458" t="s">
        <v>1</v>
      </c>
      <c r="B4" s="458" t="s">
        <v>140</v>
      </c>
      <c r="C4" s="458" t="s">
        <v>141</v>
      </c>
      <c r="D4" s="458" t="s">
        <v>142</v>
      </c>
      <c r="E4" s="458" t="s">
        <v>143</v>
      </c>
      <c r="F4" s="458" t="s">
        <v>144</v>
      </c>
      <c r="G4" s="458" t="s">
        <v>378</v>
      </c>
      <c r="H4" s="458" t="s">
        <v>377</v>
      </c>
      <c r="I4" s="458"/>
      <c r="J4" s="458" t="s">
        <v>145</v>
      </c>
      <c r="K4" s="458" t="s">
        <v>655</v>
      </c>
      <c r="L4" s="458" t="s">
        <v>111</v>
      </c>
      <c r="M4" s="458" t="s">
        <v>146</v>
      </c>
      <c r="N4" s="458" t="s">
        <v>147</v>
      </c>
      <c r="O4" s="458" t="s">
        <v>148</v>
      </c>
      <c r="P4" s="458" t="s">
        <v>149</v>
      </c>
      <c r="Q4" s="461" t="s">
        <v>1</v>
      </c>
      <c r="R4" s="457" t="s">
        <v>150</v>
      </c>
      <c r="S4" s="458" t="s">
        <v>151</v>
      </c>
      <c r="T4" s="458" t="s">
        <v>152</v>
      </c>
      <c r="U4" s="458" t="s">
        <v>395</v>
      </c>
      <c r="V4" s="458" t="s">
        <v>656</v>
      </c>
      <c r="W4" s="458" t="s">
        <v>153</v>
      </c>
      <c r="X4" s="458" t="s">
        <v>154</v>
      </c>
      <c r="Y4" s="458"/>
      <c r="Z4" s="458" t="s">
        <v>155</v>
      </c>
      <c r="AA4" s="458"/>
    </row>
    <row r="5" spans="1:27" s="152" customFormat="1" ht="49.5" customHeight="1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61"/>
      <c r="R5" s="457"/>
      <c r="S5" s="458"/>
      <c r="T5" s="458"/>
      <c r="U5" s="458"/>
      <c r="V5" s="458"/>
      <c r="W5" s="458"/>
      <c r="X5" s="458"/>
      <c r="Y5" s="458"/>
      <c r="Z5" s="458"/>
      <c r="AA5" s="458"/>
    </row>
    <row r="6" spans="1:27" s="152" customFormat="1" ht="58.5" customHeight="1">
      <c r="A6" s="458"/>
      <c r="B6" s="458"/>
      <c r="C6" s="458"/>
      <c r="D6" s="458"/>
      <c r="E6" s="458"/>
      <c r="F6" s="458"/>
      <c r="G6" s="458"/>
      <c r="H6" s="352" t="s">
        <v>156</v>
      </c>
      <c r="I6" s="352" t="s">
        <v>157</v>
      </c>
      <c r="J6" s="458"/>
      <c r="K6" s="458"/>
      <c r="L6" s="458"/>
      <c r="M6" s="458"/>
      <c r="N6" s="458"/>
      <c r="O6" s="458"/>
      <c r="P6" s="458"/>
      <c r="Q6" s="461"/>
      <c r="R6" s="457"/>
      <c r="S6" s="458"/>
      <c r="T6" s="458"/>
      <c r="U6" s="458"/>
      <c r="V6" s="458"/>
      <c r="W6" s="458"/>
      <c r="X6" s="352" t="s">
        <v>158</v>
      </c>
      <c r="Y6" s="352" t="s">
        <v>159</v>
      </c>
      <c r="Z6" s="352" t="s">
        <v>158</v>
      </c>
      <c r="AA6" s="352" t="s">
        <v>159</v>
      </c>
    </row>
    <row r="7" spans="1:27" s="229" customFormat="1" ht="51.75" customHeight="1">
      <c r="A7" s="71">
        <v>1</v>
      </c>
      <c r="B7" s="144" t="s">
        <v>114</v>
      </c>
      <c r="C7" s="33" t="s">
        <v>160</v>
      </c>
      <c r="D7" s="33" t="s">
        <v>161</v>
      </c>
      <c r="E7" s="33">
        <v>6216677</v>
      </c>
      <c r="F7" s="33" t="s">
        <v>162</v>
      </c>
      <c r="G7" s="33" t="s">
        <v>379</v>
      </c>
      <c r="H7" s="33" t="s">
        <v>163</v>
      </c>
      <c r="I7" s="33" t="s">
        <v>164</v>
      </c>
      <c r="J7" s="82">
        <v>6842</v>
      </c>
      <c r="K7" s="61" t="s">
        <v>165</v>
      </c>
      <c r="L7" s="132">
        <v>1986</v>
      </c>
      <c r="M7" s="33" t="s">
        <v>166</v>
      </c>
      <c r="N7" s="33">
        <v>8</v>
      </c>
      <c r="O7" s="82"/>
      <c r="P7" s="33">
        <v>2500</v>
      </c>
      <c r="Q7" s="145">
        <v>1</v>
      </c>
      <c r="R7" s="33" t="s">
        <v>17</v>
      </c>
      <c r="S7" s="71" t="s">
        <v>17</v>
      </c>
      <c r="T7" s="71">
        <v>1275</v>
      </c>
      <c r="U7" s="185"/>
      <c r="V7" s="353"/>
      <c r="W7" s="146">
        <v>10000</v>
      </c>
      <c r="X7" s="133">
        <v>42370</v>
      </c>
      <c r="Y7" s="133">
        <v>43100</v>
      </c>
      <c r="Z7" s="133"/>
      <c r="AA7" s="133"/>
    </row>
    <row r="8" spans="1:27" s="229" customFormat="1" ht="90">
      <c r="A8" s="71">
        <v>2</v>
      </c>
      <c r="B8" s="144" t="s">
        <v>168</v>
      </c>
      <c r="C8" s="35" t="s">
        <v>169</v>
      </c>
      <c r="D8" s="35" t="s">
        <v>170</v>
      </c>
      <c r="E8" s="35">
        <v>726620</v>
      </c>
      <c r="F8" s="35" t="s">
        <v>171</v>
      </c>
      <c r="G8" s="33" t="s">
        <v>379</v>
      </c>
      <c r="H8" s="35" t="s">
        <v>172</v>
      </c>
      <c r="I8" s="35" t="s">
        <v>173</v>
      </c>
      <c r="J8" s="74">
        <v>2120</v>
      </c>
      <c r="K8" s="61" t="s">
        <v>174</v>
      </c>
      <c r="L8" s="134">
        <v>1968</v>
      </c>
      <c r="M8" s="35" t="s">
        <v>175</v>
      </c>
      <c r="N8" s="35">
        <v>6</v>
      </c>
      <c r="O8" s="74"/>
      <c r="P8" s="35"/>
      <c r="Q8" s="145">
        <v>2</v>
      </c>
      <c r="R8" s="35" t="s">
        <v>17</v>
      </c>
      <c r="S8" s="71" t="s">
        <v>17</v>
      </c>
      <c r="T8" s="71"/>
      <c r="U8" s="71"/>
      <c r="V8" s="71"/>
      <c r="W8" s="146">
        <v>10000</v>
      </c>
      <c r="X8" s="133">
        <v>42370</v>
      </c>
      <c r="Y8" s="133">
        <v>43100</v>
      </c>
      <c r="Z8" s="133"/>
      <c r="AA8" s="133"/>
    </row>
    <row r="9" spans="1:27" s="229" customFormat="1" ht="36" customHeight="1">
      <c r="A9" s="71">
        <v>3</v>
      </c>
      <c r="B9" s="144" t="s">
        <v>114</v>
      </c>
      <c r="C9" s="35" t="s">
        <v>169</v>
      </c>
      <c r="D9" s="35" t="s">
        <v>170</v>
      </c>
      <c r="E9" s="35">
        <v>124706</v>
      </c>
      <c r="F9" s="35" t="s">
        <v>176</v>
      </c>
      <c r="G9" s="33" t="s">
        <v>379</v>
      </c>
      <c r="H9" s="35" t="s">
        <v>177</v>
      </c>
      <c r="I9" s="135">
        <v>567</v>
      </c>
      <c r="J9" s="74">
        <v>2120</v>
      </c>
      <c r="K9" s="61"/>
      <c r="L9" s="134">
        <v>1972</v>
      </c>
      <c r="M9" s="35" t="s">
        <v>178</v>
      </c>
      <c r="N9" s="35">
        <v>6</v>
      </c>
      <c r="O9" s="74">
        <v>900</v>
      </c>
      <c r="P9" s="35"/>
      <c r="Q9" s="145">
        <v>3</v>
      </c>
      <c r="R9" s="35" t="s">
        <v>17</v>
      </c>
      <c r="S9" s="71" t="s">
        <v>17</v>
      </c>
      <c r="T9" s="71"/>
      <c r="U9" s="71"/>
      <c r="V9" s="71"/>
      <c r="W9" s="146">
        <v>10000</v>
      </c>
      <c r="X9" s="133">
        <v>42370</v>
      </c>
      <c r="Y9" s="133">
        <v>43100</v>
      </c>
      <c r="Z9" s="133"/>
      <c r="AA9" s="133"/>
    </row>
    <row r="10" spans="1:27" s="229" customFormat="1" ht="75">
      <c r="A10" s="71">
        <v>4</v>
      </c>
      <c r="B10" s="144" t="s">
        <v>114</v>
      </c>
      <c r="C10" s="35" t="s">
        <v>169</v>
      </c>
      <c r="D10" s="35" t="s">
        <v>170</v>
      </c>
      <c r="E10" s="35">
        <v>465716</v>
      </c>
      <c r="F10" s="35" t="s">
        <v>179</v>
      </c>
      <c r="G10" s="33" t="s">
        <v>379</v>
      </c>
      <c r="H10" s="35" t="s">
        <v>180</v>
      </c>
      <c r="I10" s="35" t="s">
        <v>181</v>
      </c>
      <c r="J10" s="74">
        <v>2120</v>
      </c>
      <c r="K10" s="61" t="s">
        <v>182</v>
      </c>
      <c r="L10" s="134">
        <v>1987</v>
      </c>
      <c r="M10" s="35" t="s">
        <v>183</v>
      </c>
      <c r="N10" s="35">
        <v>6</v>
      </c>
      <c r="O10" s="74"/>
      <c r="P10" s="35">
        <v>2500</v>
      </c>
      <c r="Q10" s="145">
        <v>4</v>
      </c>
      <c r="R10" s="35" t="s">
        <v>17</v>
      </c>
      <c r="S10" s="71" t="s">
        <v>17</v>
      </c>
      <c r="T10" s="71"/>
      <c r="U10" s="71"/>
      <c r="V10" s="71"/>
      <c r="W10" s="146">
        <v>10000</v>
      </c>
      <c r="X10" s="133">
        <v>42370</v>
      </c>
      <c r="Y10" s="133">
        <v>43100</v>
      </c>
      <c r="Z10" s="133"/>
      <c r="AA10" s="133"/>
    </row>
    <row r="11" spans="1:27" s="229" customFormat="1" ht="30">
      <c r="A11" s="71">
        <v>5</v>
      </c>
      <c r="B11" s="144" t="s">
        <v>114</v>
      </c>
      <c r="C11" s="35" t="s">
        <v>184</v>
      </c>
      <c r="D11" s="35" t="s">
        <v>185</v>
      </c>
      <c r="E11" s="35" t="s">
        <v>186</v>
      </c>
      <c r="F11" s="35" t="s">
        <v>187</v>
      </c>
      <c r="G11" s="33" t="s">
        <v>379</v>
      </c>
      <c r="H11" s="35" t="s">
        <v>188</v>
      </c>
      <c r="I11" s="35" t="s">
        <v>189</v>
      </c>
      <c r="J11" s="74">
        <v>1998</v>
      </c>
      <c r="K11" s="61" t="s">
        <v>190</v>
      </c>
      <c r="L11" s="134">
        <v>1997</v>
      </c>
      <c r="M11" s="136"/>
      <c r="N11" s="35">
        <v>9</v>
      </c>
      <c r="O11" s="74">
        <v>1050</v>
      </c>
      <c r="P11" s="35"/>
      <c r="Q11" s="145">
        <v>5</v>
      </c>
      <c r="R11" s="35" t="s">
        <v>17</v>
      </c>
      <c r="S11" s="71" t="s">
        <v>17</v>
      </c>
      <c r="T11" s="71"/>
      <c r="U11" s="71"/>
      <c r="V11" s="71"/>
      <c r="W11" s="146">
        <v>10000</v>
      </c>
      <c r="X11" s="137">
        <v>42615</v>
      </c>
      <c r="Y11" s="137">
        <v>43344</v>
      </c>
      <c r="Z11" s="35"/>
      <c r="AA11" s="35"/>
    </row>
    <row r="12" spans="1:27" s="229" customFormat="1" ht="33" customHeight="1">
      <c r="A12" s="71">
        <v>6</v>
      </c>
      <c r="B12" s="144" t="s">
        <v>114</v>
      </c>
      <c r="C12" s="35" t="s">
        <v>169</v>
      </c>
      <c r="D12" s="35" t="s">
        <v>191</v>
      </c>
      <c r="E12" s="35" t="s">
        <v>192</v>
      </c>
      <c r="F12" s="35" t="s">
        <v>193</v>
      </c>
      <c r="G12" s="33" t="s">
        <v>379</v>
      </c>
      <c r="H12" s="35"/>
      <c r="I12" s="35"/>
      <c r="J12" s="74">
        <v>2120</v>
      </c>
      <c r="K12" s="61" t="s">
        <v>194</v>
      </c>
      <c r="L12" s="134">
        <v>1987</v>
      </c>
      <c r="M12" s="35" t="s">
        <v>195</v>
      </c>
      <c r="N12" s="35">
        <v>9</v>
      </c>
      <c r="O12" s="74">
        <v>750</v>
      </c>
      <c r="P12" s="35">
        <v>2450</v>
      </c>
      <c r="Q12" s="145">
        <v>6</v>
      </c>
      <c r="R12" s="35" t="s">
        <v>17</v>
      </c>
      <c r="S12" s="71" t="s">
        <v>17</v>
      </c>
      <c r="T12" s="71"/>
      <c r="U12" s="71"/>
      <c r="V12" s="71"/>
      <c r="W12" s="146">
        <v>10000</v>
      </c>
      <c r="X12" s="137">
        <v>42417</v>
      </c>
      <c r="Y12" s="137">
        <v>43147</v>
      </c>
      <c r="Z12" s="137"/>
      <c r="AA12" s="137"/>
    </row>
    <row r="13" spans="1:27" s="229" customFormat="1" ht="41.25" customHeight="1">
      <c r="A13" s="71">
        <v>7</v>
      </c>
      <c r="B13" s="144" t="s">
        <v>196</v>
      </c>
      <c r="C13" s="35" t="s">
        <v>197</v>
      </c>
      <c r="D13" s="35" t="s">
        <v>198</v>
      </c>
      <c r="E13" s="35" t="s">
        <v>199</v>
      </c>
      <c r="F13" s="35" t="s">
        <v>200</v>
      </c>
      <c r="G13" s="33" t="s">
        <v>379</v>
      </c>
      <c r="H13" s="35"/>
      <c r="I13" s="35"/>
      <c r="J13" s="74">
        <v>2000</v>
      </c>
      <c r="K13" s="61" t="s">
        <v>201</v>
      </c>
      <c r="L13" s="134">
        <v>1993</v>
      </c>
      <c r="M13" s="136"/>
      <c r="N13" s="35">
        <v>9</v>
      </c>
      <c r="O13" s="74"/>
      <c r="P13" s="35">
        <v>1800</v>
      </c>
      <c r="Q13" s="145">
        <v>7</v>
      </c>
      <c r="R13" s="35" t="s">
        <v>17</v>
      </c>
      <c r="S13" s="71" t="s">
        <v>17</v>
      </c>
      <c r="T13" s="71"/>
      <c r="U13" s="71"/>
      <c r="V13" s="71"/>
      <c r="W13" s="146">
        <v>10000</v>
      </c>
      <c r="X13" s="137">
        <v>42536</v>
      </c>
      <c r="Y13" s="137">
        <v>43265</v>
      </c>
      <c r="Z13" s="35"/>
      <c r="AA13" s="35"/>
    </row>
    <row r="14" spans="1:27" s="229" customFormat="1" ht="285">
      <c r="A14" s="71">
        <v>8</v>
      </c>
      <c r="B14" s="144" t="s">
        <v>114</v>
      </c>
      <c r="C14" s="35" t="s">
        <v>202</v>
      </c>
      <c r="D14" s="35" t="s">
        <v>203</v>
      </c>
      <c r="E14" s="35" t="s">
        <v>204</v>
      </c>
      <c r="F14" s="35" t="s">
        <v>205</v>
      </c>
      <c r="G14" s="33" t="s">
        <v>379</v>
      </c>
      <c r="H14" s="35" t="s">
        <v>206</v>
      </c>
      <c r="I14" s="138">
        <v>69276</v>
      </c>
      <c r="J14" s="74">
        <v>6871</v>
      </c>
      <c r="K14" s="61" t="s">
        <v>207</v>
      </c>
      <c r="L14" s="134">
        <v>2007</v>
      </c>
      <c r="M14" s="35" t="s">
        <v>208</v>
      </c>
      <c r="N14" s="35">
        <v>6</v>
      </c>
      <c r="O14" s="74"/>
      <c r="P14" s="35">
        <v>12000</v>
      </c>
      <c r="Q14" s="145">
        <v>8</v>
      </c>
      <c r="R14" s="35" t="s">
        <v>17</v>
      </c>
      <c r="S14" s="71" t="s">
        <v>17</v>
      </c>
      <c r="T14" s="71">
        <v>7480</v>
      </c>
      <c r="U14" s="160" t="s">
        <v>687</v>
      </c>
      <c r="V14" s="71" t="s">
        <v>396</v>
      </c>
      <c r="W14" s="146">
        <v>10000</v>
      </c>
      <c r="X14" s="137">
        <v>42356</v>
      </c>
      <c r="Y14" s="137">
        <v>43086</v>
      </c>
      <c r="Z14" s="137">
        <v>42356</v>
      </c>
      <c r="AA14" s="137">
        <v>43086</v>
      </c>
    </row>
    <row r="15" spans="1:27" s="229" customFormat="1" ht="42.75" customHeight="1">
      <c r="A15" s="71">
        <v>9</v>
      </c>
      <c r="B15" s="144" t="s">
        <v>209</v>
      </c>
      <c r="C15" s="35" t="s">
        <v>210</v>
      </c>
      <c r="D15" s="35" t="s">
        <v>211</v>
      </c>
      <c r="E15" s="35">
        <v>365569</v>
      </c>
      <c r="F15" s="35" t="s">
        <v>212</v>
      </c>
      <c r="G15" s="33" t="s">
        <v>379</v>
      </c>
      <c r="H15" s="35"/>
      <c r="I15" s="35">
        <v>121300</v>
      </c>
      <c r="J15" s="74">
        <v>2120</v>
      </c>
      <c r="K15" s="61" t="s">
        <v>167</v>
      </c>
      <c r="L15" s="134">
        <v>1982</v>
      </c>
      <c r="M15" s="35" t="s">
        <v>213</v>
      </c>
      <c r="N15" s="35">
        <v>2</v>
      </c>
      <c r="O15" s="74"/>
      <c r="P15" s="35"/>
      <c r="Q15" s="145">
        <v>9</v>
      </c>
      <c r="R15" s="35" t="s">
        <v>17</v>
      </c>
      <c r="S15" s="71" t="s">
        <v>17</v>
      </c>
      <c r="T15" s="71"/>
      <c r="U15" s="71"/>
      <c r="V15" s="71"/>
      <c r="W15" s="146">
        <v>10000</v>
      </c>
      <c r="X15" s="137">
        <v>42507</v>
      </c>
      <c r="Y15" s="137">
        <v>43236</v>
      </c>
      <c r="Z15" s="124"/>
      <c r="AA15" s="124"/>
    </row>
    <row r="16" spans="1:27" s="229" customFormat="1" ht="32.25" customHeight="1">
      <c r="A16" s="71">
        <v>10</v>
      </c>
      <c r="B16" s="144" t="s">
        <v>114</v>
      </c>
      <c r="C16" s="35" t="s">
        <v>214</v>
      </c>
      <c r="D16" s="35">
        <v>3514.08</v>
      </c>
      <c r="E16" s="35" t="s">
        <v>215</v>
      </c>
      <c r="F16" s="139" t="s">
        <v>216</v>
      </c>
      <c r="G16" s="35" t="s">
        <v>217</v>
      </c>
      <c r="H16" s="35"/>
      <c r="I16" s="35"/>
      <c r="J16" s="74">
        <v>2417</v>
      </c>
      <c r="K16" s="61"/>
      <c r="L16" s="134">
        <v>1999</v>
      </c>
      <c r="M16" s="137">
        <v>36332</v>
      </c>
      <c r="N16" s="35">
        <v>6</v>
      </c>
      <c r="O16" s="35">
        <v>1100</v>
      </c>
      <c r="P16" s="35">
        <v>3500</v>
      </c>
      <c r="Q16" s="145">
        <v>10</v>
      </c>
      <c r="R16" s="35" t="s">
        <v>17</v>
      </c>
      <c r="S16" s="71"/>
      <c r="T16" s="71">
        <v>400000</v>
      </c>
      <c r="U16" s="71"/>
      <c r="V16" s="71"/>
      <c r="W16" s="146">
        <v>10000</v>
      </c>
      <c r="X16" s="137" t="s">
        <v>652</v>
      </c>
      <c r="Y16" s="137" t="s">
        <v>676</v>
      </c>
      <c r="Z16" s="137"/>
      <c r="AA16" s="137"/>
    </row>
    <row r="17" spans="1:27" s="229" customFormat="1" ht="30">
      <c r="A17" s="71">
        <v>11</v>
      </c>
      <c r="B17" s="144" t="s">
        <v>114</v>
      </c>
      <c r="C17" s="35" t="s">
        <v>197</v>
      </c>
      <c r="D17" s="35" t="s">
        <v>218</v>
      </c>
      <c r="E17" s="35" t="s">
        <v>219</v>
      </c>
      <c r="F17" s="139" t="s">
        <v>220</v>
      </c>
      <c r="G17" s="35" t="s">
        <v>217</v>
      </c>
      <c r="H17" s="35"/>
      <c r="I17" s="35"/>
      <c r="J17" s="74">
        <v>1896</v>
      </c>
      <c r="K17" s="61"/>
      <c r="L17" s="134">
        <v>2008</v>
      </c>
      <c r="M17" s="137">
        <v>39750</v>
      </c>
      <c r="N17" s="35">
        <v>9</v>
      </c>
      <c r="O17" s="35">
        <v>730</v>
      </c>
      <c r="P17" s="35">
        <v>2800</v>
      </c>
      <c r="Q17" s="145">
        <v>11</v>
      </c>
      <c r="R17" s="35" t="s">
        <v>17</v>
      </c>
      <c r="S17" s="71"/>
      <c r="T17" s="22">
        <v>143000</v>
      </c>
      <c r="U17" s="160" t="s">
        <v>688</v>
      </c>
      <c r="V17" s="71" t="s">
        <v>396</v>
      </c>
      <c r="W17" s="146">
        <v>10000</v>
      </c>
      <c r="X17" s="137" t="s">
        <v>651</v>
      </c>
      <c r="Y17" s="137" t="s">
        <v>677</v>
      </c>
      <c r="Z17" s="137" t="s">
        <v>651</v>
      </c>
      <c r="AA17" s="137" t="s">
        <v>677</v>
      </c>
    </row>
    <row r="18" spans="1:27" s="229" customFormat="1" ht="42" customHeight="1">
      <c r="A18" s="71">
        <v>12</v>
      </c>
      <c r="B18" s="144" t="s">
        <v>487</v>
      </c>
      <c r="C18" s="33" t="s">
        <v>221</v>
      </c>
      <c r="D18" s="33" t="s">
        <v>222</v>
      </c>
      <c r="E18" s="33" t="s">
        <v>223</v>
      </c>
      <c r="F18" s="33" t="s">
        <v>224</v>
      </c>
      <c r="G18" s="33" t="s">
        <v>225</v>
      </c>
      <c r="H18" s="33" t="s">
        <v>226</v>
      </c>
      <c r="I18" s="33" t="s">
        <v>227</v>
      </c>
      <c r="J18" s="82">
        <v>10888</v>
      </c>
      <c r="K18" s="61"/>
      <c r="L18" s="132">
        <v>1988</v>
      </c>
      <c r="M18" s="133">
        <v>32328</v>
      </c>
      <c r="N18" s="33">
        <v>46</v>
      </c>
      <c r="O18" s="82">
        <v>3125</v>
      </c>
      <c r="P18" s="33">
        <v>12400</v>
      </c>
      <c r="Q18" s="145">
        <v>12</v>
      </c>
      <c r="R18" s="33" t="s">
        <v>17</v>
      </c>
      <c r="S18" s="71"/>
      <c r="T18" s="71">
        <v>325163</v>
      </c>
      <c r="U18" s="71"/>
      <c r="V18" s="71"/>
      <c r="W18" s="146">
        <v>10000</v>
      </c>
      <c r="X18" s="133" t="s">
        <v>650</v>
      </c>
      <c r="Y18" s="133" t="s">
        <v>678</v>
      </c>
      <c r="Z18" s="33"/>
      <c r="AA18" s="33"/>
    </row>
    <row r="19" spans="1:27" s="229" customFormat="1" ht="30">
      <c r="A19" s="71">
        <v>13</v>
      </c>
      <c r="B19" s="144" t="s">
        <v>114</v>
      </c>
      <c r="C19" s="35" t="s">
        <v>228</v>
      </c>
      <c r="D19" s="35" t="s">
        <v>229</v>
      </c>
      <c r="E19" s="35" t="s">
        <v>230</v>
      </c>
      <c r="F19" s="35" t="s">
        <v>231</v>
      </c>
      <c r="G19" s="35" t="s">
        <v>225</v>
      </c>
      <c r="H19" s="35" t="s">
        <v>226</v>
      </c>
      <c r="I19" s="35" t="s">
        <v>227</v>
      </c>
      <c r="J19" s="74">
        <v>4461.7</v>
      </c>
      <c r="K19" s="61"/>
      <c r="L19" s="134">
        <v>2008</v>
      </c>
      <c r="M19" s="137">
        <v>39686</v>
      </c>
      <c r="N19" s="35">
        <v>55</v>
      </c>
      <c r="O19" s="74">
        <v>4775</v>
      </c>
      <c r="P19" s="35">
        <v>13000</v>
      </c>
      <c r="Q19" s="145">
        <v>13</v>
      </c>
      <c r="R19" s="35" t="s">
        <v>17</v>
      </c>
      <c r="S19" s="71"/>
      <c r="T19" s="71">
        <v>126617</v>
      </c>
      <c r="U19" s="160" t="s">
        <v>689</v>
      </c>
      <c r="V19" s="71" t="s">
        <v>396</v>
      </c>
      <c r="W19" s="146">
        <v>10000</v>
      </c>
      <c r="X19" s="137" t="s">
        <v>649</v>
      </c>
      <c r="Y19" s="137" t="s">
        <v>679</v>
      </c>
      <c r="Z19" s="137" t="s">
        <v>649</v>
      </c>
      <c r="AA19" s="137" t="s">
        <v>679</v>
      </c>
    </row>
    <row r="20" spans="1:27" s="229" customFormat="1" ht="47.25" customHeight="1">
      <c r="A20" s="71">
        <v>14</v>
      </c>
      <c r="B20" s="144" t="s">
        <v>114</v>
      </c>
      <c r="C20" s="33" t="s">
        <v>232</v>
      </c>
      <c r="D20" s="33" t="s">
        <v>233</v>
      </c>
      <c r="E20" s="33" t="s">
        <v>234</v>
      </c>
      <c r="F20" s="33" t="s">
        <v>235</v>
      </c>
      <c r="G20" s="33" t="s">
        <v>236</v>
      </c>
      <c r="H20" s="35" t="s">
        <v>226</v>
      </c>
      <c r="I20" s="35"/>
      <c r="J20" s="82">
        <v>1242</v>
      </c>
      <c r="K20" s="61"/>
      <c r="L20" s="134">
        <v>2000</v>
      </c>
      <c r="M20" s="33" t="s">
        <v>237</v>
      </c>
      <c r="N20" s="35">
        <v>5</v>
      </c>
      <c r="O20" s="74"/>
      <c r="P20" s="33">
        <v>1620</v>
      </c>
      <c r="Q20" s="145">
        <v>14</v>
      </c>
      <c r="R20" s="35" t="s">
        <v>17</v>
      </c>
      <c r="S20" s="71"/>
      <c r="T20" s="71">
        <v>140000</v>
      </c>
      <c r="U20" s="71"/>
      <c r="V20" s="71"/>
      <c r="W20" s="146">
        <v>10000</v>
      </c>
      <c r="X20" s="33" t="s">
        <v>648</v>
      </c>
      <c r="Y20" s="33" t="s">
        <v>680</v>
      </c>
      <c r="Z20" s="137"/>
      <c r="AA20" s="137"/>
    </row>
    <row r="21" spans="1:27" s="229" customFormat="1" ht="68.25" customHeight="1">
      <c r="A21" s="71">
        <v>15</v>
      </c>
      <c r="B21" s="144" t="s">
        <v>114</v>
      </c>
      <c r="C21" s="71" t="s">
        <v>238</v>
      </c>
      <c r="D21" s="147" t="s">
        <v>239</v>
      </c>
      <c r="E21" s="71" t="s">
        <v>240</v>
      </c>
      <c r="F21" s="71" t="s">
        <v>241</v>
      </c>
      <c r="G21" s="71" t="s">
        <v>242</v>
      </c>
      <c r="H21" s="71"/>
      <c r="I21" s="71"/>
      <c r="J21" s="148">
        <v>1968</v>
      </c>
      <c r="K21" s="71">
        <v>120</v>
      </c>
      <c r="L21" s="59">
        <v>2013</v>
      </c>
      <c r="M21" s="149" t="s">
        <v>243</v>
      </c>
      <c r="N21" s="71">
        <v>20</v>
      </c>
      <c r="O21" s="150"/>
      <c r="P21" s="150">
        <v>5000</v>
      </c>
      <c r="Q21" s="145">
        <v>15</v>
      </c>
      <c r="R21" s="35" t="s">
        <v>17</v>
      </c>
      <c r="S21" s="71"/>
      <c r="T21" s="71">
        <v>370</v>
      </c>
      <c r="U21" s="160" t="s">
        <v>690</v>
      </c>
      <c r="V21" s="71" t="s">
        <v>396</v>
      </c>
      <c r="W21" s="146">
        <v>10000</v>
      </c>
      <c r="X21" s="151" t="s">
        <v>647</v>
      </c>
      <c r="Y21" s="151" t="s">
        <v>681</v>
      </c>
      <c r="Z21" s="151" t="s">
        <v>647</v>
      </c>
      <c r="AA21" s="151" t="s">
        <v>681</v>
      </c>
    </row>
    <row r="22" spans="1:27" s="152" customFormat="1" ht="45">
      <c r="A22" s="71">
        <v>16</v>
      </c>
      <c r="B22" s="163" t="s">
        <v>522</v>
      </c>
      <c r="C22" s="163" t="s">
        <v>523</v>
      </c>
      <c r="D22" s="354" t="s">
        <v>524</v>
      </c>
      <c r="E22" s="163" t="s">
        <v>525</v>
      </c>
      <c r="F22" s="355" t="s">
        <v>526</v>
      </c>
      <c r="G22" s="163" t="s">
        <v>527</v>
      </c>
      <c r="H22" s="163"/>
      <c r="I22" s="356"/>
      <c r="J22" s="163"/>
      <c r="K22" s="163"/>
      <c r="L22" s="163">
        <v>2013</v>
      </c>
      <c r="M22" s="357" t="s">
        <v>528</v>
      </c>
      <c r="N22" s="163"/>
      <c r="O22" s="358">
        <v>597</v>
      </c>
      <c r="P22" s="358">
        <v>750</v>
      </c>
      <c r="Q22" s="145">
        <v>16</v>
      </c>
      <c r="R22" s="164" t="s">
        <v>17</v>
      </c>
      <c r="S22" s="163"/>
      <c r="T22" s="163"/>
      <c r="U22" s="170"/>
      <c r="V22" s="170"/>
      <c r="W22" s="170"/>
      <c r="X22" s="359" t="s">
        <v>646</v>
      </c>
      <c r="Y22" s="360" t="s">
        <v>682</v>
      </c>
      <c r="Z22" s="360" t="s">
        <v>646</v>
      </c>
      <c r="AA22" s="360" t="s">
        <v>682</v>
      </c>
    </row>
    <row r="23" spans="1:27" s="152" customFormat="1" ht="31.5" customHeight="1">
      <c r="A23" s="71">
        <v>17</v>
      </c>
      <c r="B23" s="361" t="s">
        <v>529</v>
      </c>
      <c r="C23" s="171" t="s">
        <v>530</v>
      </c>
      <c r="D23" s="170" t="s">
        <v>531</v>
      </c>
      <c r="E23" s="171" t="s">
        <v>532</v>
      </c>
      <c r="F23" s="362" t="s">
        <v>533</v>
      </c>
      <c r="G23" s="250" t="s">
        <v>217</v>
      </c>
      <c r="H23" s="163"/>
      <c r="I23" s="356"/>
      <c r="J23" s="171">
        <v>1598</v>
      </c>
      <c r="K23" s="171"/>
      <c r="L23" s="171">
        <v>2000</v>
      </c>
      <c r="M23" s="171"/>
      <c r="N23" s="171">
        <v>5</v>
      </c>
      <c r="O23" s="171"/>
      <c r="P23" s="171"/>
      <c r="Q23" s="145">
        <v>17</v>
      </c>
      <c r="R23" s="164" t="s">
        <v>17</v>
      </c>
      <c r="S23" s="163"/>
      <c r="T23" s="113"/>
      <c r="U23" s="160" t="s">
        <v>691</v>
      </c>
      <c r="V23" s="71" t="s">
        <v>396</v>
      </c>
      <c r="W23" s="146">
        <v>10000</v>
      </c>
      <c r="X23" s="363" t="s">
        <v>645</v>
      </c>
      <c r="Y23" s="172" t="s">
        <v>683</v>
      </c>
      <c r="Z23" s="172" t="s">
        <v>645</v>
      </c>
      <c r="AA23" s="172" t="s">
        <v>683</v>
      </c>
    </row>
    <row r="24" spans="1:27" s="152" customFormat="1" ht="37.5" customHeight="1">
      <c r="A24" s="71">
        <v>18</v>
      </c>
      <c r="B24" s="361" t="s">
        <v>529</v>
      </c>
      <c r="C24" s="170" t="s">
        <v>534</v>
      </c>
      <c r="D24" s="170"/>
      <c r="E24" s="170" t="s">
        <v>535</v>
      </c>
      <c r="F24" s="364" t="s">
        <v>536</v>
      </c>
      <c r="G24" s="286" t="s">
        <v>537</v>
      </c>
      <c r="H24" s="170"/>
      <c r="I24" s="170"/>
      <c r="J24" s="171"/>
      <c r="K24" s="170"/>
      <c r="L24" s="170">
        <v>2012</v>
      </c>
      <c r="M24" s="170"/>
      <c r="N24" s="170"/>
      <c r="O24" s="170">
        <v>600</v>
      </c>
      <c r="P24" s="170"/>
      <c r="Q24" s="145">
        <v>18</v>
      </c>
      <c r="R24" s="164" t="s">
        <v>17</v>
      </c>
      <c r="S24" s="163"/>
      <c r="T24" s="163"/>
      <c r="U24" s="171"/>
      <c r="V24" s="171"/>
      <c r="W24" s="171"/>
      <c r="X24" s="365" t="s">
        <v>644</v>
      </c>
      <c r="Y24" s="365" t="s">
        <v>684</v>
      </c>
      <c r="Z24" s="172"/>
      <c r="AA24" s="172"/>
    </row>
    <row r="25" spans="1:27" s="152" customFormat="1" ht="30">
      <c r="A25" s="71">
        <v>19</v>
      </c>
      <c r="B25" s="361" t="s">
        <v>630</v>
      </c>
      <c r="C25" s="170" t="s">
        <v>631</v>
      </c>
      <c r="D25" s="170" t="s">
        <v>632</v>
      </c>
      <c r="E25" s="170" t="s">
        <v>633</v>
      </c>
      <c r="F25" s="364" t="s">
        <v>634</v>
      </c>
      <c r="G25" s="170" t="s">
        <v>379</v>
      </c>
      <c r="H25" s="171"/>
      <c r="I25" s="171"/>
      <c r="J25" s="171">
        <v>6179</v>
      </c>
      <c r="K25" s="170">
        <v>144</v>
      </c>
      <c r="L25" s="170">
        <v>1999</v>
      </c>
      <c r="M25" s="170" t="s">
        <v>640</v>
      </c>
      <c r="N25" s="170">
        <v>6</v>
      </c>
      <c r="O25" s="170">
        <v>4240</v>
      </c>
      <c r="P25" s="170">
        <v>12000</v>
      </c>
      <c r="Q25" s="145">
        <v>19</v>
      </c>
      <c r="R25" s="344"/>
      <c r="S25" s="171"/>
      <c r="T25" s="171"/>
      <c r="U25" s="171"/>
      <c r="V25" s="171"/>
      <c r="W25" s="146">
        <v>10000</v>
      </c>
      <c r="X25" s="365" t="s">
        <v>643</v>
      </c>
      <c r="Y25" s="365" t="s">
        <v>685</v>
      </c>
      <c r="Z25" s="345"/>
      <c r="AA25" s="345"/>
    </row>
    <row r="26" spans="1:27" s="152" customFormat="1" ht="75">
      <c r="A26" s="71">
        <v>20</v>
      </c>
      <c r="B26" s="366" t="s">
        <v>635</v>
      </c>
      <c r="C26" s="33" t="s">
        <v>636</v>
      </c>
      <c r="D26" s="33">
        <v>406</v>
      </c>
      <c r="E26" s="33" t="s">
        <v>637</v>
      </c>
      <c r="F26" s="367" t="s">
        <v>638</v>
      </c>
      <c r="G26" s="164" t="s">
        <v>639</v>
      </c>
      <c r="H26" s="171"/>
      <c r="I26" s="171"/>
      <c r="J26" s="171">
        <v>1997</v>
      </c>
      <c r="K26" s="170">
        <v>84</v>
      </c>
      <c r="L26" s="170">
        <v>1997</v>
      </c>
      <c r="M26" s="170" t="s">
        <v>641</v>
      </c>
      <c r="N26" s="170">
        <v>5</v>
      </c>
      <c r="O26" s="170">
        <v>567</v>
      </c>
      <c r="P26" s="170">
        <v>1807</v>
      </c>
      <c r="Q26" s="145">
        <v>20</v>
      </c>
      <c r="R26" s="344"/>
      <c r="S26" s="171"/>
      <c r="T26" s="171"/>
      <c r="U26" s="171"/>
      <c r="V26" s="171"/>
      <c r="W26" s="146">
        <v>10000</v>
      </c>
      <c r="X26" s="368" t="s">
        <v>642</v>
      </c>
      <c r="Y26" s="368" t="s">
        <v>686</v>
      </c>
      <c r="Z26" s="345"/>
      <c r="AA26" s="345"/>
    </row>
    <row r="27" ht="15.75">
      <c r="D27" s="21"/>
    </row>
    <row r="28" ht="15.75">
      <c r="D28" s="21"/>
    </row>
    <row r="29" ht="15.75">
      <c r="D29" s="21"/>
    </row>
    <row r="30" ht="15.75">
      <c r="D30" s="21"/>
    </row>
    <row r="31" ht="15.75">
      <c r="D31" s="21"/>
    </row>
    <row r="32" ht="15.75">
      <c r="D32" s="21"/>
    </row>
    <row r="33" ht="15.75">
      <c r="D33" s="21"/>
    </row>
    <row r="34" ht="15.75">
      <c r="D34" s="21"/>
    </row>
    <row r="35" ht="15.75">
      <c r="D35" s="21"/>
    </row>
    <row r="36" ht="15.75">
      <c r="D36" s="21"/>
    </row>
    <row r="37" ht="15.75">
      <c r="D37" s="21"/>
    </row>
    <row r="38" ht="15.75">
      <c r="D38" s="21"/>
    </row>
    <row r="39" ht="15.75">
      <c r="D39" s="21"/>
    </row>
  </sheetData>
  <sheetProtection selectLockedCells="1" selectUnlockedCells="1"/>
  <mergeCells count="27">
    <mergeCell ref="A2:D2"/>
    <mergeCell ref="Z4:AA5"/>
    <mergeCell ref="V4:V6"/>
    <mergeCell ref="W4:W6"/>
    <mergeCell ref="X4:Y5"/>
    <mergeCell ref="P4:P6"/>
    <mergeCell ref="Q4:Q6"/>
    <mergeCell ref="U4:U6"/>
    <mergeCell ref="J4:J6"/>
    <mergeCell ref="K4:K6"/>
    <mergeCell ref="L4:L6"/>
    <mergeCell ref="M4:M6"/>
    <mergeCell ref="N4:N6"/>
    <mergeCell ref="O4:O6"/>
    <mergeCell ref="F4:F6"/>
    <mergeCell ref="G4:G6"/>
    <mergeCell ref="H4:I5"/>
    <mergeCell ref="R4:R6"/>
    <mergeCell ref="S4:S6"/>
    <mergeCell ref="T4:T6"/>
    <mergeCell ref="A3:O3"/>
    <mergeCell ref="Q3:AA3"/>
    <mergeCell ref="A4:A6"/>
    <mergeCell ref="B4:B6"/>
    <mergeCell ref="C4:C6"/>
    <mergeCell ref="D4:D6"/>
    <mergeCell ref="E4:E6"/>
  </mergeCells>
  <printOptions/>
  <pageMargins left="0.3263888888888889" right="0.21180555555555555" top="0.2475" bottom="0.19583333333333333" header="0.5118055555555555" footer="0.5118055555555555"/>
  <pageSetup horizontalDpi="600" verticalDpi="600" orientation="landscape" paperSize="9" scale="4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kompik</dc:creator>
  <cp:keywords/>
  <dc:description/>
  <cp:lastModifiedBy>przetargi</cp:lastModifiedBy>
  <cp:lastPrinted>2015-06-10T06:41:59Z</cp:lastPrinted>
  <dcterms:created xsi:type="dcterms:W3CDTF">2013-09-09T10:04:14Z</dcterms:created>
  <dcterms:modified xsi:type="dcterms:W3CDTF">2015-08-24T09:13:56Z</dcterms:modified>
  <cp:category/>
  <cp:version/>
  <cp:contentType/>
  <cp:contentStatus/>
</cp:coreProperties>
</file>